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ثمر\1405\گزارش پرتفوی ماهانه\شهریور 1405\"/>
    </mc:Choice>
  </mc:AlternateContent>
  <xr:revisionPtr revIDLastSave="0" documentId="8_{048A370E-FC87-4C35-80D0-1D6B91F443CF}" xr6:coauthVersionLast="47" xr6:coauthVersionMax="47" xr10:uidLastSave="{00000000-0000-0000-0000-000000000000}"/>
  <bookViews>
    <workbookView xWindow="-120" yWindow="-120" windowWidth="29040" windowHeight="15720" tabRatio="753" firstSheet="12" activeTab="19" xr2:uid="{00000000-000D-0000-FFFF-FFFF00000000}"/>
  </bookViews>
  <sheets>
    <sheet name="صورت وضعیت " sheetId="29" r:id="rId1"/>
    <sheet name="سهام" sheetId="2" r:id="rId2"/>
    <sheet name="گواهی سپرده کالایی" sheetId="26" r:id="rId3"/>
    <sheet name="اوراق مشتقه" sheetId="3" r:id="rId4"/>
    <sheet name="واحدهای صندوق" sheetId="4" r:id="rId5"/>
    <sheet name="اوراق" sheetId="5" r:id="rId6"/>
    <sheet name="سپرده" sheetId="7" r:id="rId7"/>
    <sheet name="درآمد" sheetId="8" r:id="rId8"/>
    <sheet name="درآمد سرمایه گذاری در سهام" sheetId="9" r:id="rId9"/>
    <sheet name="درآمد سرمایه گذاری در گواهی سپر" sheetId="28" r:id="rId10"/>
    <sheet name="درآمد سرمایه گذاری در صندوق" sheetId="10" r:id="rId11"/>
    <sheet name="درآمد سرمایه گذاری در اوراق به" sheetId="11" r:id="rId12"/>
    <sheet name="مبالغ تخصیصی اوراق" sheetId="23" r:id="rId13"/>
    <sheet name="درآمد سپرده بانکی" sheetId="13" r:id="rId14"/>
    <sheet name="سایر درآمدها" sheetId="14" r:id="rId15"/>
    <sheet name="درآمد سود سهام" sheetId="15" r:id="rId16"/>
    <sheet name="سود اوراق بهادار" sheetId="17" r:id="rId17"/>
    <sheet name="سود سپرده بانکی" sheetId="18" r:id="rId18"/>
    <sheet name="درآمد ناشی از فروش" sheetId="19" r:id="rId19"/>
    <sheet name="درآمد ناشی از تغییر قیمت اوراق" sheetId="21" r:id="rId20"/>
  </sheets>
  <definedNames>
    <definedName name="_xlnm.Print_Area" localSheetId="5">اوراق!$A$1:$AM$39</definedName>
    <definedName name="_xlnm.Print_Area" localSheetId="3">'اوراق مشتقه'!$A$1:$AX$17</definedName>
    <definedName name="_xlnm.Print_Area" localSheetId="7">درآمد!$A$1:$K$14</definedName>
    <definedName name="_xlnm.Print_Area" localSheetId="13">'درآمد سپرده بانکی'!$A$1:$K$70</definedName>
    <definedName name="_xlnm.Print_Area" localSheetId="11">'درآمد سرمایه گذاری در اوراق به'!$A$1:$S$46</definedName>
    <definedName name="_xlnm.Print_Area" localSheetId="8">'درآمد سرمایه گذاری در سهام'!$A$1:$X$40</definedName>
    <definedName name="_xlnm.Print_Area" localSheetId="10">'درآمد سرمایه گذاری در صندوق'!$A$1:$X$22</definedName>
    <definedName name="_xlnm.Print_Area" localSheetId="9">'درآمد سرمایه گذاری در گواهی سپر'!$A$1:$X$10</definedName>
    <definedName name="_xlnm.Print_Area" localSheetId="15">'درآمد سود سهام'!$A$1:$T$18</definedName>
    <definedName name="_xlnm.Print_Area" localSheetId="19">'درآمد ناشی از تغییر قیمت اوراق'!$A$1:$S$13</definedName>
    <definedName name="_xlnm.Print_Area" localSheetId="18">'درآمد ناشی از فروش'!$A$1:$S$37</definedName>
    <definedName name="_xlnm.Print_Area" localSheetId="14">'سایر درآمدها'!$A$1:$G$11</definedName>
    <definedName name="_xlnm.Print_Area" localSheetId="6">سپرده!$A$1:$M$40</definedName>
    <definedName name="_xlnm.Print_Area" localSheetId="1">سهام!$A$1:$AC$16</definedName>
    <definedName name="_xlnm.Print_Area" localSheetId="16">'سود اوراق بهادار'!$A$1:$U$30</definedName>
    <definedName name="_xlnm.Print_Area" localSheetId="17">'سود سپرده بانکی'!$A$1:$N$70</definedName>
    <definedName name="_xlnm.Print_Area" localSheetId="2">'گواهی سپرده کالایی'!$A$1:$AC$10</definedName>
    <definedName name="_xlnm.Print_Area" localSheetId="12">'مبالغ تخصیصی اوراق'!$A$1:$R$31</definedName>
    <definedName name="_xlnm.Print_Area" localSheetId="4">'واحدهای صندوق'!$A$1:$AB$14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6" i="2" l="1"/>
  <c r="Z16" i="2"/>
  <c r="X16" i="2"/>
  <c r="T16" i="2"/>
  <c r="R16" i="2"/>
  <c r="P16" i="2"/>
  <c r="N16" i="2"/>
  <c r="L16" i="2"/>
  <c r="J16" i="2"/>
  <c r="H16" i="2"/>
  <c r="F16" i="2"/>
  <c r="I13" i="21"/>
  <c r="G13" i="21"/>
  <c r="E13" i="21"/>
  <c r="C13" i="21"/>
  <c r="Q37" i="19"/>
  <c r="O37" i="19"/>
  <c r="M37" i="19"/>
  <c r="K37" i="19"/>
  <c r="I37" i="19"/>
  <c r="G37" i="19"/>
  <c r="E37" i="19"/>
  <c r="C37" i="19"/>
  <c r="M70" i="18"/>
  <c r="K70" i="18"/>
  <c r="I70" i="18"/>
  <c r="G70" i="18"/>
  <c r="E70" i="18"/>
  <c r="C70" i="18"/>
  <c r="T30" i="17"/>
  <c r="R30" i="17"/>
  <c r="P30" i="17"/>
  <c r="N30" i="17"/>
  <c r="L30" i="17"/>
  <c r="J30" i="17"/>
  <c r="S18" i="15"/>
  <c r="Q18" i="15"/>
  <c r="O18" i="15"/>
  <c r="M18" i="15"/>
  <c r="K18" i="15"/>
  <c r="I18" i="15"/>
  <c r="H70" i="13"/>
  <c r="D70" i="13"/>
  <c r="R46" i="11"/>
  <c r="P46" i="11"/>
  <c r="N46" i="11"/>
  <c r="L46" i="11"/>
  <c r="J46" i="11"/>
  <c r="H46" i="11"/>
  <c r="F46" i="11"/>
  <c r="D46" i="11"/>
  <c r="W40" i="9"/>
  <c r="U40" i="9"/>
  <c r="S40" i="9"/>
  <c r="Q40" i="9"/>
  <c r="N40" i="9"/>
  <c r="J40" i="9"/>
  <c r="H40" i="9"/>
  <c r="F40" i="9"/>
  <c r="D40" i="9"/>
  <c r="Q51" i="21"/>
  <c r="O51" i="21"/>
  <c r="M51" i="21"/>
  <c r="K51" i="21"/>
  <c r="I51" i="21"/>
  <c r="G51" i="21"/>
  <c r="E51" i="21"/>
  <c r="C51" i="21"/>
  <c r="Q22" i="21"/>
  <c r="O22" i="21"/>
  <c r="M22" i="21"/>
  <c r="K22" i="21"/>
  <c r="I22" i="21"/>
  <c r="G22" i="21"/>
  <c r="E22" i="21"/>
  <c r="C22" i="21"/>
  <c r="Q13" i="21"/>
  <c r="O13" i="21"/>
  <c r="M13" i="21"/>
  <c r="K13" i="21"/>
  <c r="Q44" i="19"/>
  <c r="O44" i="19"/>
  <c r="M44" i="19"/>
  <c r="K44" i="19"/>
  <c r="I44" i="19"/>
  <c r="G44" i="19"/>
  <c r="E44" i="19"/>
  <c r="C44" i="19"/>
  <c r="W10" i="28"/>
  <c r="U10" i="28"/>
  <c r="S10" i="28"/>
  <c r="N10" i="28"/>
  <c r="Q10" i="28" s="1"/>
  <c r="J10" i="28"/>
  <c r="H10" i="28"/>
  <c r="F10" i="28"/>
  <c r="D10" i="28"/>
  <c r="L9" i="28"/>
  <c r="F14" i="8"/>
  <c r="AB10" i="26" l="1"/>
  <c r="Z10" i="26"/>
  <c r="X10" i="26"/>
  <c r="T10" i="26"/>
  <c r="R10" i="26"/>
  <c r="P10" i="26"/>
  <c r="N10" i="26"/>
  <c r="L10" i="26"/>
  <c r="J10" i="26"/>
  <c r="H10" i="26"/>
  <c r="F10" i="26"/>
  <c r="J9" i="13"/>
  <c r="J10" i="13"/>
  <c r="J11" i="13"/>
  <c r="J12" i="13"/>
  <c r="J13" i="13"/>
  <c r="J14" i="13"/>
  <c r="J15" i="13"/>
  <c r="J16" i="13"/>
  <c r="J17" i="13"/>
  <c r="J18" i="13"/>
  <c r="J19" i="13"/>
  <c r="J20" i="13"/>
  <c r="J21" i="13"/>
  <c r="J22" i="13"/>
  <c r="J23" i="13"/>
  <c r="J24" i="13"/>
  <c r="J25" i="13"/>
  <c r="J26" i="13"/>
  <c r="J27" i="13"/>
  <c r="J28" i="13"/>
  <c r="J29" i="13"/>
  <c r="J30" i="13"/>
  <c r="J31" i="13"/>
  <c r="J32" i="13"/>
  <c r="J33" i="13"/>
  <c r="J34" i="13"/>
  <c r="J35" i="13"/>
  <c r="J36" i="13"/>
  <c r="J37" i="13"/>
  <c r="J38" i="13"/>
  <c r="J39" i="13"/>
  <c r="J40" i="13"/>
  <c r="J41" i="13"/>
  <c r="J42" i="13"/>
  <c r="J43" i="13"/>
  <c r="J44" i="13"/>
  <c r="J45" i="13"/>
  <c r="J46" i="13"/>
  <c r="J47" i="13"/>
  <c r="J48" i="13"/>
  <c r="J49" i="13"/>
  <c r="J50" i="13"/>
  <c r="J51" i="13"/>
  <c r="J52" i="13"/>
  <c r="J53" i="13"/>
  <c r="J54" i="13"/>
  <c r="J55" i="13"/>
  <c r="J56" i="13"/>
  <c r="J57" i="13"/>
  <c r="J58" i="13"/>
  <c r="J59" i="13"/>
  <c r="J60" i="13"/>
  <c r="J61" i="13"/>
  <c r="J62" i="13"/>
  <c r="J63" i="13"/>
  <c r="J64" i="13"/>
  <c r="J65" i="13"/>
  <c r="J66" i="13"/>
  <c r="J67" i="13"/>
  <c r="J68" i="13"/>
  <c r="J69" i="13"/>
  <c r="J70" i="13"/>
  <c r="J8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9" i="13"/>
  <c r="F8" i="13"/>
  <c r="C77" i="19" l="1"/>
  <c r="E77" i="19"/>
  <c r="G77" i="19"/>
  <c r="I77" i="19"/>
  <c r="K77" i="19"/>
  <c r="M77" i="19"/>
  <c r="O77" i="19"/>
  <c r="Q77" i="19"/>
  <c r="Q61" i="19"/>
  <c r="O61" i="19"/>
  <c r="M61" i="19"/>
  <c r="K61" i="19"/>
  <c r="I61" i="19"/>
  <c r="G61" i="19"/>
  <c r="E61" i="19"/>
  <c r="C61" i="19"/>
  <c r="L40" i="7" l="1"/>
  <c r="F11" i="14" l="1"/>
  <c r="D11" i="14"/>
  <c r="U22" i="10"/>
  <c r="S22" i="10"/>
  <c r="Q22" i="10"/>
  <c r="N22" i="10"/>
  <c r="J22" i="10"/>
  <c r="H22" i="10"/>
  <c r="F22" i="10"/>
  <c r="D22" i="10"/>
  <c r="J40" i="7"/>
  <c r="H40" i="7"/>
  <c r="F40" i="7"/>
  <c r="D40" i="7"/>
  <c r="AL39" i="5"/>
  <c r="AJ39" i="5"/>
  <c r="AH39" i="5"/>
  <c r="AD39" i="5"/>
  <c r="AB39" i="5"/>
  <c r="Z39" i="5"/>
  <c r="X39" i="5"/>
  <c r="V39" i="5"/>
  <c r="T39" i="5"/>
  <c r="R39" i="5"/>
  <c r="P39" i="5"/>
  <c r="AA14" i="4"/>
  <c r="Y14" i="4"/>
  <c r="W14" i="4"/>
  <c r="S14" i="4"/>
  <c r="Q14" i="4"/>
  <c r="O14" i="4"/>
  <c r="M14" i="4"/>
  <c r="K14" i="4"/>
  <c r="I14" i="4"/>
  <c r="G14" i="4"/>
  <c r="D14" i="4"/>
</calcChain>
</file>

<file path=xl/sharedStrings.xml><?xml version="1.0" encoding="utf-8"?>
<sst xmlns="http://schemas.openxmlformats.org/spreadsheetml/2006/main" count="995" uniqueCount="316">
  <si>
    <t>صندوق سرمایه گذاری در اوراق بهادار بادرآمد ثابت ثمر گندم</t>
  </si>
  <si>
    <t>صورت وضعیت پرتفوی</t>
  </si>
  <si>
    <t>برای ماه منتهی به 1405/06/31</t>
  </si>
  <si>
    <t>-1</t>
  </si>
  <si>
    <t>سرمایه گذاری ها</t>
  </si>
  <si>
    <t>-1-1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</si>
  <si>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</si>
  <si>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</si>
  <si>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</si>
  <si>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</si>
  <si>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</si>
  <si>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</si>
  <si>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</si>
  <si>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</si>
  <si>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</si>
  <si>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</si>
  <si>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</si>
  <si>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</si>
  <si>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ترانسفو</t>
  </si>
  <si>
    <t>پاریز شرق</t>
  </si>
  <si>
    <t>داروسازی دانا</t>
  </si>
  <si>
    <t>زرین ذرت شاهرود</t>
  </si>
  <si>
    <t>شمش طلا GoldBar</t>
  </si>
  <si>
    <t>کارخانجات رینگ اسپرت نورنی ریز</t>
  </si>
  <si>
    <t>کولان سل</t>
  </si>
  <si>
    <t>گروه پتروشیمی تابان فردا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</si>
  <si>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</si>
  <si>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</si>
  <si>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</si>
  <si>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</si>
  <si>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</si>
  <si>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</si>
  <si>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</si>
  <si>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بترانس-3300-06/02/05</t>
  </si>
  <si>
    <t>1406/02/05</t>
  </si>
  <si>
    <t>تعداد اوراق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</si>
  <si>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</si>
  <si>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</si>
  <si>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</si>
  <si>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</si>
  <si>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</si>
  <si>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</si>
  <si>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</si>
  <si>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بخشی صنایع گندم1-ب</t>
  </si>
  <si>
    <t>صندوق س.پشتوانه طلا آتش فیروزه</t>
  </si>
  <si>
    <t>صندوق س.پشتوانه طلای رز</t>
  </si>
  <si>
    <t>صندوق س.جوانه کوچک گندم-سهام</t>
  </si>
  <si>
    <t>صندوق س راه نو ره سود-سهام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</si>
  <si>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</si>
  <si>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</si>
  <si>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</si>
  <si>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</si>
  <si>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</si>
  <si>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</si>
  <si>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</si>
  <si>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</si>
  <si>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</si>
  <si>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اجاره فارس88-بدون ضامن</t>
  </si>
  <si>
    <t>بله</t>
  </si>
  <si>
    <t>1404/08/24</t>
  </si>
  <si>
    <t>1408/08/24</t>
  </si>
  <si>
    <t>گام بانک تجارت0509</t>
  </si>
  <si>
    <t>1404/11/04</t>
  </si>
  <si>
    <t>1405/09/30</t>
  </si>
  <si>
    <t>گواهی اعتبار مولد رفاه14051030</t>
  </si>
  <si>
    <t>1404/11/29</t>
  </si>
  <si>
    <t>1405/10/30</t>
  </si>
  <si>
    <t>گواهی اعتبار مولد رفاه14060231</t>
  </si>
  <si>
    <t>1405/03/13</t>
  </si>
  <si>
    <t>1406/02/31</t>
  </si>
  <si>
    <t>گواهی اعتبار مولد شهر14060331</t>
  </si>
  <si>
    <t>1405/03/26</t>
  </si>
  <si>
    <t>1406/03/31</t>
  </si>
  <si>
    <t>گواهی اعتبارمولد ت.تعاون051130</t>
  </si>
  <si>
    <t>1404/11/20</t>
  </si>
  <si>
    <t>1405/11/30</t>
  </si>
  <si>
    <t>گواهی اعتبارمولد رفاه14050930</t>
  </si>
  <si>
    <t>1404/10/01</t>
  </si>
  <si>
    <t>گواهی اعتبارمولد شهر14051030</t>
  </si>
  <si>
    <t>1404/12/07</t>
  </si>
  <si>
    <t>گواهی اعتبارمولد گردشگری050930</t>
  </si>
  <si>
    <t>گواهی اعتبارمولدگردشگری060331</t>
  </si>
  <si>
    <t>1405/04/04</t>
  </si>
  <si>
    <t>مرابحه عام دولت145-ش.خ050707</t>
  </si>
  <si>
    <t>1402/09/07</t>
  </si>
  <si>
    <t>1405/07/07</t>
  </si>
  <si>
    <t>مرابحه عام دولت209-ش.خ050821</t>
  </si>
  <si>
    <t>1403/12/21</t>
  </si>
  <si>
    <t>1405/08/21</t>
  </si>
  <si>
    <t>مرابحه عام دولت263-ش.خ070223</t>
  </si>
  <si>
    <t>1404/10/23</t>
  </si>
  <si>
    <t>1407/02/23</t>
  </si>
  <si>
    <t>مرابحه عام دولت264-ش.خ070523</t>
  </si>
  <si>
    <t>1407/05/23</t>
  </si>
  <si>
    <t>مرابحه عام دولت271-ش.خ070628</t>
  </si>
  <si>
    <t>1404/11/28</t>
  </si>
  <si>
    <t>1407/06/28</t>
  </si>
  <si>
    <t>مرابحه عام دولت273-ش.خ071128</t>
  </si>
  <si>
    <t>1407/11/28</t>
  </si>
  <si>
    <t>مرابحه عام دولت293-ش.خ060530</t>
  </si>
  <si>
    <t>1405/04/30</t>
  </si>
  <si>
    <t>1406/05/30</t>
  </si>
  <si>
    <t>گواهی اعتبارمولد کشاورزی060231</t>
  </si>
  <si>
    <t>1405/03/20</t>
  </si>
  <si>
    <t>گواهی اعتبارمولد ت.تعاون060231</t>
  </si>
  <si>
    <t>1405/03/05</t>
  </si>
  <si>
    <t>گواهی اعتبار مولد رفاه14051228</t>
  </si>
  <si>
    <t>1405/03/07</t>
  </si>
  <si>
    <t>1405/12/28</t>
  </si>
  <si>
    <t>گواهی اعتبار مولد رفاه14051130</t>
  </si>
  <si>
    <t>گواهی اعتبارمولد رفاه14060131</t>
  </si>
  <si>
    <t>1405/04/11</t>
  </si>
  <si>
    <t>1406/01/31</t>
  </si>
  <si>
    <t>مرابحه عام دولت261-ش.خ070709</t>
  </si>
  <si>
    <t>1404/10/09</t>
  </si>
  <si>
    <t>1406/07/09</t>
  </si>
  <si>
    <t>شهرداری شیراز</t>
  </si>
  <si>
    <t>خیر</t>
  </si>
  <si>
    <t>1405/06/01</t>
  </si>
  <si>
    <t>1409/02/29</t>
  </si>
  <si>
    <t>برآیند نگین بجنورد</t>
  </si>
  <si>
    <t>1405/05/25</t>
  </si>
  <si>
    <t>1406/05/25</t>
  </si>
  <si>
    <t>یکتافنتک/yektafan</t>
  </si>
  <si>
    <t>1405/04/02</t>
  </si>
  <si>
    <t>1406/04/02</t>
  </si>
  <si>
    <t>شرکت یکتا پویش فرآور</t>
  </si>
  <si>
    <t>1405/02/28</t>
  </si>
  <si>
    <t>1406/02/28</t>
  </si>
  <si>
    <t>یکتاسونگ/yektason</t>
  </si>
  <si>
    <t>1405/02/19</t>
  </si>
  <si>
    <t>1406/02/19</t>
  </si>
  <si>
    <t>یکتافراو/yektafar</t>
  </si>
  <si>
    <t>1405/02/20</t>
  </si>
  <si>
    <t>1406/02/20</t>
  </si>
  <si>
    <t>گلسان خرسند یزد</t>
  </si>
  <si>
    <t>1405/02/14</t>
  </si>
  <si>
    <t>1406/02/13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</si>
  <si>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</si>
  <si>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</si>
  <si>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</si>
  <si>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</si>
  <si>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</si>
  <si>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</si>
  <si>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</si>
  <si>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</si>
  <si>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</si>
  <si>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</si>
  <si>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</si>
  <si>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</si>
  <si>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</si>
  <si>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</si>
  <si>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</si>
  <si>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</si>
  <si>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</si>
  <si>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</si>
  <si>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</si>
  <si>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</si>
  <si>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</si>
  <si>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</si>
  <si>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</si>
  <si>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</si>
  <si>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</si>
  <si>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</si>
  <si>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</si>
  <si>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</si>
  <si>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</si>
  <si>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پدیده شیمی قرن</t>
  </si>
  <si>
    <t>گروه مالی نماد غدیر(سهامی عام)</t>
  </si>
  <si>
    <t>آترا زیست آرای</t>
  </si>
  <si>
    <t>س. و توسعه صنایع لاستیک</t>
  </si>
  <si>
    <t>آلیاژ گستر هامون</t>
  </si>
  <si>
    <t>توزیع دارو پخش</t>
  </si>
  <si>
    <t>سیمرغ</t>
  </si>
  <si>
    <t>پتروشیمی شازند</t>
  </si>
  <si>
    <t>کشاورزی و دامپروری فجر اصفهان</t>
  </si>
  <si>
    <t>معدنی‌ املاح‌  ایران‌</t>
  </si>
  <si>
    <t>بانک‌اقتصادنوین‌</t>
  </si>
  <si>
    <t>پتروشیمی اروند</t>
  </si>
  <si>
    <t>سرمایه گذاری دارویی تامین</t>
  </si>
  <si>
    <t>گروه‌صنایع‌بهشهرایران‌</t>
  </si>
  <si>
    <t>توسعه سامانه ی نرم افزاری نگین</t>
  </si>
  <si>
    <t>فولاد هرمزگان جنوب</t>
  </si>
  <si>
    <t>ویتانا</t>
  </si>
  <si>
    <t>هامون نایزه</t>
  </si>
  <si>
    <t>توسعه ساختمان سپهر تهران</t>
  </si>
  <si>
    <t>تولیدمواداولیه‌داروپخش‌</t>
  </si>
  <si>
    <t>گروه مالی مهرگان تامین پارس</t>
  </si>
  <si>
    <t>نیان باتری خاوران</t>
  </si>
  <si>
    <t>سیمان‌ بهبهان‌</t>
  </si>
  <si>
    <t>کارخانجات تولیدی نیروترانسفو</t>
  </si>
  <si>
    <t>-2-2</t>
  </si>
  <si>
    <t>درآمد حاصل از سرمایه­گذاری در واحدهای صندوق</t>
  </si>
  <si>
    <t>درآمد سود صندوق</t>
  </si>
  <si>
    <t>صندوق س.بخشی گستره فیروزه1-ب</t>
  </si>
  <si>
    <t>صندوق س صنایع آگاه4-بخشی</t>
  </si>
  <si>
    <t>صندوق س.انارنماد ارزش-درسهام</t>
  </si>
  <si>
    <t>صندوق س.آسمان آرمانی سهام-س</t>
  </si>
  <si>
    <t>صندوق س صنایع اندیشه صبا2-بخشی</t>
  </si>
  <si>
    <t>صندوق س آوای سهام کیان-سهام</t>
  </si>
  <si>
    <t>صندوق س ارزش آفرین بیدار-سهام</t>
  </si>
  <si>
    <t>صندوق س. ثروت افزون ثمین-س</t>
  </si>
  <si>
    <t>-3-2</t>
  </si>
  <si>
    <t>عنوان</t>
  </si>
  <si>
    <t>درآمد سود اوراق</t>
  </si>
  <si>
    <t>اسناد خزانه-م8بودجه02-041211</t>
  </si>
  <si>
    <t>مرابحه عام دولت 166-ش.خ050419</t>
  </si>
  <si>
    <t>مرابحه عام دولت232-ش.خ070725</t>
  </si>
  <si>
    <t>مرابحه عام دولت246-ش.خ070820</t>
  </si>
  <si>
    <t>مرابحه عام دولت253-ش.خ070311</t>
  </si>
  <si>
    <t>مرابحه عام دولت257-ش.خ060825</t>
  </si>
  <si>
    <t>مرابحه عام دولت260-ش.خ071002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</si>
  <si>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</si>
  <si>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</si>
  <si>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</si>
  <si>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</si>
  <si>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</si>
  <si>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</si>
  <si>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</si>
  <si>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</si>
  <si>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</si>
  <si>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</si>
  <si>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</si>
  <si>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</si>
  <si>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</si>
  <si>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</si>
  <si>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</si>
  <si>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</si>
  <si>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</si>
  <si>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</si>
  <si>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</si>
  <si>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</si>
  <si>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</si>
  <si>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</si>
  <si>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</si>
  <si>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</si>
  <si>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1405/04/22</t>
  </si>
  <si>
    <t>1405/03/24</t>
  </si>
  <si>
    <t>1405/03/27</t>
  </si>
  <si>
    <t>1405/04/29</t>
  </si>
  <si>
    <t>1405/04/07</t>
  </si>
  <si>
    <t>1405/04/25</t>
  </si>
  <si>
    <t>1405/04/31</t>
  </si>
  <si>
    <t>1405/04/10</t>
  </si>
  <si>
    <t>1405/06/18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</si>
  <si>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</si>
  <si>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</si>
  <si>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</si>
  <si>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</si>
  <si>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</si>
  <si>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1407/10/02</t>
  </si>
  <si>
    <t>1406/08/25</t>
  </si>
  <si>
    <t>1407/03/11</t>
  </si>
  <si>
    <t>1407/08/20</t>
  </si>
  <si>
    <t>1407/07/25</t>
  </si>
  <si>
    <t>1405/04/19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</si>
  <si>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</si>
  <si>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</si>
  <si>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</si>
  <si>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</si>
  <si>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</si>
  <si>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</si>
  <si>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</si>
  <si>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 کوتاه مدت بانک گردشگری</t>
  </si>
  <si>
    <t>سپرده بلند مدت بانک صادرات</t>
  </si>
  <si>
    <t>سپرده کوتاه مدت بانک صادرات</t>
  </si>
  <si>
    <t>سپرده کوتاه مدت بانک تجارت</t>
  </si>
  <si>
    <t>سپرده کوتاه مدت بانک خاورمیانه</t>
  </si>
  <si>
    <t>سپرده کوتاه مدت بانک شهر</t>
  </si>
  <si>
    <t>سپرده بلند مدت بانک شهر</t>
  </si>
  <si>
    <t xml:space="preserve">سپرده کوتاه مدت بانک پاسارگاد </t>
  </si>
  <si>
    <t xml:space="preserve">سپرده بلند مدت بانک شهر </t>
  </si>
  <si>
    <t>سپرده بلند مدت بانک گردشگری</t>
  </si>
  <si>
    <t xml:space="preserve">سپرده بلند مدت بانک گردشگری </t>
  </si>
  <si>
    <t xml:space="preserve">سپرده بلند مدت بانک صادرات </t>
  </si>
  <si>
    <t xml:space="preserve">سپرده کوتاه مدت بانک گردشگری </t>
  </si>
  <si>
    <t xml:space="preserve">سپرده کوتاه مدت بانک تجارت </t>
  </si>
  <si>
    <t>سپرده کوتاه مدت بانک پاسارگا</t>
  </si>
  <si>
    <t>سپرده بلند مدت بانک پاسارگاد</t>
  </si>
  <si>
    <t>سپرده بلند مدت بانک شه</t>
  </si>
  <si>
    <t xml:space="preserve">سپرده بلند مدت بانک </t>
  </si>
  <si>
    <t>سپرده بلند مدت بانک تجارت</t>
  </si>
  <si>
    <t xml:space="preserve">سپرده کوتاه مدت بانک صادرات </t>
  </si>
  <si>
    <t xml:space="preserve">سپرده بلند مدت بانک تجارت </t>
  </si>
  <si>
    <t xml:space="preserve">سپرده کوتاه مدت بانک خاورمیانه </t>
  </si>
  <si>
    <t>سپرده کوتاه مدت بانک پاسارگاد</t>
  </si>
  <si>
    <t>درآمد ناشی از تغییر ارزش صندوق های سرمایه گذاری</t>
  </si>
  <si>
    <t>درآمد ناشی از تغییر ارزش اوراق بهادار با درآمد ثابت</t>
  </si>
  <si>
    <t>سود (زیان) حاصل از فروش صندوق های سرمایه گذاری</t>
  </si>
  <si>
    <t>سود(زیان) حاصل از فروش اوراق بهادار با درآمد ثابت</t>
  </si>
  <si>
    <t>درآمد حاصل از سرمایه گذاری در اوراق بهادار با درآمد ثابت:</t>
  </si>
  <si>
    <t>صفارس 88</t>
  </si>
  <si>
    <t>ندارد</t>
  </si>
  <si>
    <t>صندوق بازارگردانی امید فارابی</t>
  </si>
  <si>
    <t>برای ماه منتهی به 1405/05/31</t>
  </si>
  <si>
    <t>سرمایه گذاری در گواهی سپرده کالایی</t>
  </si>
  <si>
    <t>درآمد حاصل از سرمایه گذاری درگواهی سپرده کالایی</t>
  </si>
  <si>
    <t>درآمد حاصل از سرمایه­گذاری درگواهی سپرده کالایی</t>
  </si>
  <si>
    <t xml:space="preserve">درآمد حاصل از سرمایه­گذاری در سهام و حق تقدم سهام </t>
  </si>
  <si>
    <t>سود(زیان) حاصل از فروش گواهی سپرده کالایی</t>
  </si>
  <si>
    <t>6-2</t>
  </si>
  <si>
    <t>شروع</t>
  </si>
  <si>
    <t>‫گزارش صورت وضعیت پورتفوی</t>
  </si>
  <si>
    <t>پایان</t>
  </si>
  <si>
    <t>‫برای دوره ماهانه منتهی به 31 شهریور ماه 1405</t>
  </si>
  <si>
    <t>طی  شهریور ماه</t>
  </si>
  <si>
    <t>ارکان صندوق</t>
  </si>
  <si>
    <t xml:space="preserve">سمت </t>
  </si>
  <si>
    <t>نماینده مدیر</t>
  </si>
  <si>
    <t>امضا</t>
  </si>
  <si>
    <t>شرکت سبدگردان گندم</t>
  </si>
  <si>
    <t xml:space="preserve">مدیر صندوق </t>
  </si>
  <si>
    <t>ساناز صمدی</t>
  </si>
  <si>
    <t>از ابتدای شهریورماه تا پایان  شهریور ماه</t>
  </si>
  <si>
    <t xml:space="preserve">سرمایه گذاری در سهام و حق تقدم سهام </t>
  </si>
  <si>
    <t xml:space="preserve">درآمد حاصل از سرمایه گذاری در سهام و حق تقدم سهام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</si>
</sst>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.000_);[Red]\(#,##0.000\)"/>
    <numFmt numFmtId="166" formatCode="0.0%"/>
  </numFmts>
  <fonts count="2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0"/>
      <color rgb="FF000000"/>
      <name val="B Nazanin"/>
      <charset val="178"/>
    </font>
    <font>
      <sz val="12"/>
      <color rgb="FF000000"/>
      <name val="Arial"/>
      <family val="2"/>
    </font>
    <font>
      <sz val="14"/>
      <color rgb="FF000000"/>
      <name val="Arial"/>
      <family val="2"/>
    </font>
    <font>
      <sz val="11"/>
      <name val="Calibri"/>
      <family val="2"/>
    </font>
    <font>
      <sz val="8"/>
      <name val="Arial"/>
      <family val="2"/>
    </font>
    <font>
      <sz val="11"/>
      <color rgb="FFFF0000"/>
      <name val="Calibri"/>
      <family val="2"/>
      <charset val="178"/>
      <scheme val="minor"/>
    </font>
    <font>
      <sz val="11"/>
      <color rgb="FFFF0000"/>
      <name val="B Titr"/>
      <charset val="178"/>
    </font>
    <font>
      <sz val="11"/>
      <name val="B Titr"/>
      <charset val="178"/>
    </font>
    <font>
      <b/>
      <sz val="12"/>
      <color rgb="FFFF0000"/>
      <name val="B Nazanin"/>
      <charset val="178"/>
    </font>
    <font>
      <b/>
      <sz val="12"/>
      <name val="B Titr"/>
      <charset val="178"/>
    </font>
    <font>
      <sz val="11"/>
      <name val="Calibri"/>
      <family val="2"/>
      <charset val="178"/>
      <scheme val="minor"/>
    </font>
    <font>
      <b/>
      <sz val="14"/>
      <color indexed="8"/>
      <name val="B Nazanin"/>
      <charset val="178"/>
    </font>
    <font>
      <sz val="14"/>
      <color indexed="8"/>
      <name val="B Nazanin"/>
      <charset val="178"/>
    </font>
    <font>
      <sz val="14"/>
      <color indexed="8"/>
      <name val="Calibri"/>
      <family val="2"/>
      <scheme val="minor"/>
    </font>
    <font>
      <b/>
      <sz val="18"/>
      <name val="B Nazanin"/>
      <charset val="178"/>
    </font>
    <font>
      <b/>
      <sz val="22"/>
      <color theme="2" tint="-0.499984740745262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</cellStyleXfs>
  <cellXfs count="128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38" fontId="4" fillId="0" borderId="2" xfId="0" applyNumberFormat="1" applyFont="1" applyBorder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38" fontId="4" fillId="0" borderId="0" xfId="0" applyNumberFormat="1" applyFont="1" applyAlignment="1">
      <alignment horizontal="center" vertical="center"/>
    </xf>
    <xf numFmtId="38" fontId="4" fillId="0" borderId="4" xfId="0" applyNumberFormat="1" applyFont="1" applyBorder="1" applyAlignment="1">
      <alignment horizontal="center" vertical="center"/>
    </xf>
    <xf numFmtId="38" fontId="4" fillId="0" borderId="5" xfId="0" applyNumberFormat="1" applyFont="1" applyBorder="1" applyAlignment="1">
      <alignment horizontal="center" vertical="center"/>
    </xf>
    <xf numFmtId="40" fontId="4" fillId="0" borderId="2" xfId="0" applyNumberFormat="1" applyFont="1" applyBorder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4" fillId="0" borderId="4" xfId="0" applyNumberFormat="1" applyFont="1" applyBorder="1" applyAlignment="1">
      <alignment horizontal="center" vertical="center"/>
    </xf>
    <xf numFmtId="40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2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left"/>
    </xf>
    <xf numFmtId="40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43" fontId="0" fillId="0" borderId="0" xfId="0" applyNumberFormat="1" applyAlignment="1">
      <alignment horizontal="left"/>
    </xf>
    <xf numFmtId="39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" xfId="2" applyFont="1" applyBorder="1" applyAlignment="1">
      <alignment horizontal="center" vertical="center" wrapText="1"/>
    </xf>
    <xf numFmtId="0" fontId="5" fillId="0" borderId="2" xfId="2" applyBorder="1" applyAlignment="1">
      <alignment horizontal="left"/>
    </xf>
    <xf numFmtId="0" fontId="2" fillId="0" borderId="0" xfId="2" applyFont="1" applyAlignment="1">
      <alignment horizontal="right" vertical="center"/>
    </xf>
    <xf numFmtId="0" fontId="3" fillId="0" borderId="4" xfId="2" applyFont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/>
    </xf>
    <xf numFmtId="0" fontId="6" fillId="0" borderId="0" xfId="2" applyFont="1" applyAlignment="1">
      <alignment horizontal="center" vertical="center" wrapText="1"/>
    </xf>
    <xf numFmtId="0" fontId="5" fillId="0" borderId="0" xfId="2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2" applyFont="1" applyAlignment="1">
      <alignment horizontal="right" vertical="center" wrapText="1"/>
    </xf>
    <xf numFmtId="0" fontId="6" fillId="0" borderId="0" xfId="2" applyFont="1" applyAlignment="1">
      <alignment horizontal="right" wrapText="1"/>
    </xf>
    <xf numFmtId="0" fontId="0" fillId="0" borderId="0" xfId="0" applyAlignment="1">
      <alignment horizontal="left" wrapText="1" readingOrder="2"/>
    </xf>
    <xf numFmtId="38" fontId="5" fillId="0" borderId="0" xfId="1" applyNumberFormat="1" applyFont="1" applyAlignment="1">
      <alignment horizontal="center" vertical="center"/>
    </xf>
    <xf numFmtId="0" fontId="7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0" fontId="3" fillId="0" borderId="4" xfId="2" applyFont="1" applyBorder="1" applyAlignment="1">
      <alignment horizontal="center" vertical="center" wrapText="1"/>
    </xf>
    <xf numFmtId="0" fontId="3" fillId="0" borderId="4" xfId="2" applyFont="1" applyBorder="1" applyAlignment="1">
      <alignment vertical="center" wrapText="1"/>
    </xf>
    <xf numFmtId="0" fontId="7" fillId="0" borderId="6" xfId="2" applyFont="1" applyBorder="1" applyAlignment="1">
      <alignment horizontal="left"/>
    </xf>
    <xf numFmtId="0" fontId="3" fillId="0" borderId="6" xfId="2" applyFont="1" applyBorder="1" applyAlignment="1">
      <alignment vertical="center" wrapText="1"/>
    </xf>
    <xf numFmtId="0" fontId="6" fillId="0" borderId="0" xfId="2" applyFont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2" applyFont="1" applyAlignment="1">
      <alignment horizontal="right" wrapText="1" readingOrder="2"/>
    </xf>
    <xf numFmtId="0" fontId="6" fillId="0" borderId="0" xfId="0" applyFont="1" applyAlignment="1">
      <alignment horizontal="right" vertical="top" wrapText="1"/>
    </xf>
    <xf numFmtId="0" fontId="0" fillId="0" borderId="7" xfId="0" applyBorder="1" applyAlignment="1">
      <alignment horizontal="left"/>
    </xf>
    <xf numFmtId="0" fontId="0" fillId="0" borderId="0" xfId="0"/>
    <xf numFmtId="0" fontId="11" fillId="0" borderId="0" xfId="0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12" fillId="2" borderId="0" xfId="0" applyFont="1" applyFill="1"/>
    <xf numFmtId="0" fontId="13" fillId="2" borderId="0" xfId="0" applyFont="1" applyFill="1"/>
    <xf numFmtId="0" fontId="11" fillId="2" borderId="0" xfId="0" applyFont="1" applyFill="1"/>
    <xf numFmtId="0" fontId="14" fillId="2" borderId="0" xfId="0" applyFont="1" applyFill="1"/>
    <xf numFmtId="0" fontId="15" fillId="2" borderId="0" xfId="0" applyFont="1" applyFill="1" applyAlignment="1">
      <alignment vertical="center" wrapText="1" readingOrder="2"/>
    </xf>
    <xf numFmtId="0" fontId="14" fillId="2" borderId="0" xfId="0" applyFont="1" applyFill="1" applyAlignment="1">
      <alignment vertical="center" wrapText="1" readingOrder="2"/>
    </xf>
    <xf numFmtId="0" fontId="16" fillId="2" borderId="0" xfId="0" applyFont="1" applyFill="1"/>
    <xf numFmtId="0" fontId="0" fillId="3" borderId="0" xfId="0" applyFill="1"/>
    <xf numFmtId="0" fontId="0" fillId="3" borderId="6" xfId="0" applyFill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37" fontId="21" fillId="3" borderId="0" xfId="0" applyNumberFormat="1" applyFont="1" applyFill="1" applyAlignment="1">
      <alignment horizontal="center" vertical="center"/>
    </xf>
    <xf numFmtId="37" fontId="20" fillId="3" borderId="0" xfId="0" applyNumberFormat="1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8" fontId="4" fillId="0" borderId="2" xfId="0" applyNumberFormat="1" applyFont="1" applyBorder="1" applyAlignment="1">
      <alignment horizontal="center" vertical="center"/>
    </xf>
    <xf numFmtId="38" fontId="4" fillId="0" borderId="0" xfId="0" applyNumberFormat="1" applyFont="1" applyAlignment="1">
      <alignment horizontal="center" vertical="center"/>
    </xf>
    <xf numFmtId="38" fontId="4" fillId="0" borderId="4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38" fontId="4" fillId="0" borderId="5" xfId="0" applyNumberFormat="1" applyFont="1" applyBorder="1" applyAlignment="1">
      <alignment horizontal="center" vertical="center"/>
    </xf>
    <xf numFmtId="0" fontId="7" fillId="0" borderId="0" xfId="2" applyFont="1" applyAlignment="1">
      <alignment horizontal="center"/>
    </xf>
    <xf numFmtId="9" fontId="4" fillId="0" borderId="2" xfId="4" applyNumberFormat="1" applyFont="1" applyBorder="1" applyAlignment="1">
      <alignment horizontal="center" vertical="center"/>
    </xf>
    <xf numFmtId="9" fontId="4" fillId="0" borderId="6" xfId="4" applyNumberFormat="1" applyFont="1" applyBorder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2" fillId="0" borderId="0" xfId="2" applyFont="1" applyAlignment="1">
      <alignment horizontal="right" vertical="center"/>
    </xf>
    <xf numFmtId="166" fontId="4" fillId="0" borderId="2" xfId="3" applyNumberFormat="1" applyFont="1" applyBorder="1" applyAlignment="1">
      <alignment horizontal="center" vertical="center"/>
    </xf>
    <xf numFmtId="166" fontId="4" fillId="0" borderId="6" xfId="3" applyNumberFormat="1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38" fontId="4" fillId="0" borderId="2" xfId="2" applyNumberFormat="1" applyFont="1" applyBorder="1" applyAlignment="1">
      <alignment horizontal="center" vertical="center"/>
    </xf>
    <xf numFmtId="38" fontId="4" fillId="0" borderId="6" xfId="2" applyNumberFormat="1" applyFont="1" applyBorder="1" applyAlignment="1">
      <alignment horizontal="center" vertical="center"/>
    </xf>
    <xf numFmtId="38" fontId="4" fillId="0" borderId="2" xfId="4" applyNumberFormat="1" applyFont="1" applyBorder="1" applyAlignment="1">
      <alignment horizontal="center" vertical="center"/>
    </xf>
    <xf numFmtId="38" fontId="4" fillId="0" borderId="6" xfId="4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0" fillId="0" borderId="6" xfId="0" applyBorder="1" applyAlignment="1">
      <alignment horizontal="left"/>
    </xf>
  </cellXfs>
  <cellStyles count="7">
    <cellStyle name="Comma" xfId="1" builtinId="3"/>
    <cellStyle name="Comma 2" xfId="4" xr:uid="{F51D5177-5D96-4E76-B30F-05A34102BD78}"/>
    <cellStyle name="Comma 3" xfId="6" xr:uid="{1FB0859A-C644-40EC-BBF9-D43EA2CE9D05}"/>
    <cellStyle name="Normal" xfId="0" builtinId="0"/>
    <cellStyle name="Normal 2" xfId="2" xr:uid="{30A7B62E-18A0-4FEB-AA67-26465784E554}"/>
    <cellStyle name="Normal 3" xfId="5" xr:uid="{8605FBEE-B3AB-4B20-B5FD-55CA57020A2F}"/>
    <cellStyle name="Percent 2" xfId="3" xr:uid="{B5AAB2C0-55D2-4F5B-8D37-2A474D43E1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2</xdr:row>
      <xdr:rowOff>485775</xdr:rowOff>
    </xdr:from>
    <xdr:to>
      <xdr:col>9</xdr:col>
      <xdr:colOff>390525</xdr:colOff>
      <xdr:row>11</xdr:row>
      <xdr:rowOff>1162050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E3CCBE-D0D2-54B6-B128-94DFF8598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485375" y="1352550"/>
          <a:ext cx="5314950" cy="3686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B74E5-4C12-44B3-B654-1C5AA17DDC63}">
  <dimension ref="A1:V27"/>
  <sheetViews>
    <sheetView rightToLeft="1" topLeftCell="A3" workbookViewId="0">
      <selection activeCell="G32" sqref="G32"/>
    </sheetView>
  </sheetViews>
  <sheetFormatPr defaultRowHeight="12.75" x14ac:dyDescent="0.2"/>
  <cols>
    <col min="2" max="2" width="12.42578125" customWidth="1"/>
    <col min="12" max="12" width="6.140625" customWidth="1"/>
    <col min="13" max="13" width="9.140625" hidden="1" customWidth="1"/>
    <col min="15" max="15" width="17.5703125" customWidth="1"/>
    <col min="16" max="16" width="12.42578125" customWidth="1"/>
    <col min="19" max="19" width="5.42578125" customWidth="1"/>
    <col min="20" max="22" width="9.140625" hidden="1" customWidth="1"/>
  </cols>
  <sheetData>
    <row r="1" spans="1:22" ht="44.25" x14ac:dyDescent="0.6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73"/>
      <c r="N1" s="77"/>
      <c r="O1" s="78" t="s">
        <v>301</v>
      </c>
      <c r="P1" s="78" t="s">
        <v>118</v>
      </c>
      <c r="Q1" s="78"/>
      <c r="R1" s="79"/>
      <c r="S1" s="79"/>
      <c r="T1" s="79"/>
      <c r="U1" s="79"/>
      <c r="V1" s="79"/>
    </row>
    <row r="2" spans="1:22" ht="24" customHeight="1" x14ac:dyDescent="0.6">
      <c r="A2" s="95" t="s">
        <v>302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73"/>
      <c r="N2" s="77"/>
      <c r="O2" s="78" t="s">
        <v>303</v>
      </c>
      <c r="P2" s="78" t="s">
        <v>8</v>
      </c>
      <c r="Q2" s="78"/>
      <c r="R2" s="79"/>
      <c r="S2" s="80"/>
      <c r="T2" s="79"/>
      <c r="U2" s="79"/>
      <c r="V2" s="79"/>
    </row>
    <row r="3" spans="1:22" ht="48" customHeight="1" x14ac:dyDescent="0.6">
      <c r="A3" s="95" t="s">
        <v>304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73"/>
      <c r="N3" s="77"/>
      <c r="O3" s="81" t="s">
        <v>305</v>
      </c>
      <c r="P3" s="81"/>
      <c r="Q3" s="81"/>
      <c r="R3" s="82"/>
      <c r="S3" s="82"/>
      <c r="T3" s="82"/>
      <c r="U3" s="82"/>
      <c r="V3" s="82"/>
    </row>
    <row r="4" spans="1:22" ht="76.5" x14ac:dyDescent="0.6">
      <c r="A4" s="84"/>
      <c r="B4" s="84"/>
      <c r="C4" s="85"/>
      <c r="D4" s="85"/>
      <c r="E4" s="85"/>
      <c r="F4" s="85"/>
      <c r="G4" s="85"/>
      <c r="H4" s="85"/>
      <c r="I4" s="85"/>
      <c r="J4" s="84"/>
      <c r="K4" s="84"/>
      <c r="L4" s="84"/>
      <c r="M4" s="73"/>
      <c r="N4" s="77"/>
      <c r="O4" s="81" t="s">
        <v>313</v>
      </c>
      <c r="P4" s="78"/>
      <c r="Q4" s="78"/>
      <c r="R4" s="79"/>
      <c r="S4" s="79"/>
      <c r="T4" s="79"/>
      <c r="U4" s="79"/>
      <c r="V4" s="79"/>
    </row>
    <row r="5" spans="1:22" ht="22.5" x14ac:dyDescent="0.6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73"/>
      <c r="N5" s="77"/>
      <c r="O5" s="78"/>
      <c r="P5" s="78"/>
      <c r="Q5" s="78"/>
      <c r="R5" s="79"/>
      <c r="S5" s="79"/>
      <c r="T5" s="79"/>
      <c r="U5" s="79"/>
      <c r="V5" s="79"/>
    </row>
    <row r="6" spans="1:22" ht="15" x14ac:dyDescent="0.25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73"/>
      <c r="N6" s="79"/>
      <c r="O6" s="83"/>
      <c r="P6" s="83"/>
      <c r="Q6" s="83"/>
      <c r="R6" s="79"/>
      <c r="S6" s="79"/>
      <c r="T6" s="79"/>
      <c r="U6" s="79"/>
      <c r="V6" s="79"/>
    </row>
    <row r="7" spans="1:22" ht="15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73"/>
      <c r="N7" s="79"/>
      <c r="O7" s="83"/>
      <c r="P7" s="83"/>
      <c r="Q7" s="83"/>
      <c r="R7" s="79"/>
      <c r="S7" s="79"/>
      <c r="T7" s="79"/>
      <c r="U7" s="79"/>
      <c r="V7" s="79"/>
    </row>
    <row r="8" spans="1:22" ht="15" x14ac:dyDescent="0.25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73"/>
      <c r="N8" s="79"/>
      <c r="O8" s="83"/>
      <c r="P8" s="83"/>
      <c r="Q8" s="83"/>
      <c r="R8" s="79"/>
      <c r="S8" s="79"/>
      <c r="T8" s="79"/>
      <c r="U8" s="79"/>
      <c r="V8" s="79"/>
    </row>
    <row r="9" spans="1:22" ht="15" x14ac:dyDescent="0.25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73"/>
      <c r="N9" s="79"/>
      <c r="O9" s="83"/>
      <c r="P9" s="83"/>
      <c r="Q9" s="83"/>
      <c r="R9" s="79"/>
      <c r="S9" s="79"/>
      <c r="T9" s="79"/>
      <c r="U9" s="79"/>
      <c r="V9" s="79"/>
    </row>
    <row r="10" spans="1:22" ht="15" x14ac:dyDescent="0.25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73"/>
      <c r="N10" s="79"/>
      <c r="O10" s="79"/>
      <c r="P10" s="79"/>
      <c r="Q10" s="79"/>
      <c r="R10" s="79"/>
      <c r="S10" s="79"/>
      <c r="T10" s="79"/>
      <c r="U10" s="79"/>
      <c r="V10" s="79"/>
    </row>
    <row r="11" spans="1:22" ht="15" x14ac:dyDescent="0.25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73"/>
      <c r="N11" s="79"/>
      <c r="O11" s="79"/>
      <c r="P11" s="79"/>
      <c r="Q11" s="79"/>
      <c r="R11" s="79"/>
      <c r="S11" s="79"/>
      <c r="T11" s="79"/>
      <c r="U11" s="79"/>
      <c r="V11" s="79"/>
    </row>
    <row r="12" spans="1:22" ht="117" customHeight="1" x14ac:dyDescent="0.25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73"/>
      <c r="N12" s="79"/>
      <c r="O12" s="79"/>
      <c r="P12" s="79"/>
      <c r="Q12" s="79"/>
      <c r="R12" s="79"/>
      <c r="S12" s="79"/>
      <c r="T12" s="79"/>
      <c r="U12" s="79"/>
      <c r="V12" s="79"/>
    </row>
    <row r="13" spans="1:22" ht="24" customHeight="1" x14ac:dyDescent="0.25">
      <c r="A13" s="96" t="s">
        <v>306</v>
      </c>
      <c r="B13" s="96"/>
      <c r="C13" s="126"/>
      <c r="D13" s="96" t="s">
        <v>307</v>
      </c>
      <c r="E13" s="96"/>
      <c r="F13" s="74"/>
      <c r="G13" s="96" t="s">
        <v>308</v>
      </c>
      <c r="H13" s="96"/>
      <c r="I13" s="74"/>
      <c r="J13" s="96" t="s">
        <v>309</v>
      </c>
      <c r="K13" s="96"/>
      <c r="L13" s="96"/>
      <c r="M13" s="73"/>
    </row>
    <row r="14" spans="1:22" ht="81.75" customHeight="1" x14ac:dyDescent="0.25">
      <c r="A14" s="96"/>
      <c r="B14" s="96"/>
      <c r="C14" s="126"/>
      <c r="D14" s="96"/>
      <c r="E14" s="96"/>
      <c r="F14" s="74"/>
      <c r="G14" s="96"/>
      <c r="H14" s="96"/>
      <c r="I14" s="74"/>
      <c r="J14" s="96"/>
      <c r="K14" s="96"/>
      <c r="L14" s="96"/>
      <c r="M14" s="73"/>
      <c r="N14" s="73"/>
      <c r="O14" s="73"/>
      <c r="P14" s="73"/>
      <c r="Q14" s="73"/>
      <c r="R14" s="73"/>
      <c r="S14" s="73"/>
      <c r="T14" s="73"/>
      <c r="U14" s="73"/>
      <c r="V14" s="73"/>
    </row>
    <row r="15" spans="1:22" ht="22.5" x14ac:dyDescent="0.3">
      <c r="A15" s="93" t="s">
        <v>310</v>
      </c>
      <c r="B15" s="93"/>
      <c r="C15" s="75"/>
      <c r="D15" s="93" t="s">
        <v>311</v>
      </c>
      <c r="E15" s="93"/>
      <c r="F15" s="75"/>
      <c r="G15" s="93" t="s">
        <v>312</v>
      </c>
      <c r="H15" s="93"/>
      <c r="I15" s="76"/>
      <c r="J15" s="76"/>
      <c r="K15" s="72"/>
      <c r="L15" s="72"/>
      <c r="M15" s="73"/>
      <c r="N15" s="73"/>
      <c r="O15" s="73"/>
      <c r="P15" s="73"/>
      <c r="Q15" s="73"/>
      <c r="R15" s="73"/>
      <c r="S15" s="73"/>
      <c r="T15" s="73"/>
      <c r="U15" s="73"/>
      <c r="V15" s="73"/>
    </row>
    <row r="16" spans="1:22" ht="22.5" x14ac:dyDescent="0.3">
      <c r="A16" s="93"/>
      <c r="B16" s="93"/>
      <c r="C16" s="75"/>
      <c r="D16" s="93"/>
      <c r="E16" s="93"/>
      <c r="F16" s="75"/>
      <c r="G16" s="93"/>
      <c r="H16" s="93"/>
      <c r="I16" s="76"/>
      <c r="J16" s="76"/>
      <c r="K16" s="72"/>
      <c r="L16" s="72"/>
      <c r="M16" s="73"/>
      <c r="N16" s="73"/>
      <c r="O16" s="73"/>
      <c r="P16" s="73"/>
      <c r="Q16" s="73"/>
      <c r="R16" s="73"/>
      <c r="S16" s="73"/>
      <c r="T16" s="73"/>
      <c r="U16" s="73"/>
      <c r="V16" s="73"/>
    </row>
    <row r="17" spans="1:22" ht="15" x14ac:dyDescent="0.25">
      <c r="A17" s="72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3"/>
      <c r="N17" s="73"/>
      <c r="O17" s="73"/>
      <c r="P17" s="73"/>
      <c r="Q17" s="73"/>
      <c r="R17" s="73"/>
      <c r="S17" s="73"/>
      <c r="T17" s="73"/>
      <c r="U17" s="73"/>
      <c r="V17" s="73"/>
    </row>
    <row r="18" spans="1:22" ht="15" x14ac:dyDescent="0.25">
      <c r="A18" s="72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3"/>
      <c r="N18" s="73"/>
      <c r="O18" s="73"/>
      <c r="P18" s="73"/>
      <c r="Q18" s="73"/>
      <c r="R18" s="73"/>
      <c r="S18" s="73"/>
      <c r="T18" s="73"/>
      <c r="U18" s="73"/>
      <c r="V18" s="73"/>
    </row>
    <row r="19" spans="1:22" ht="15" x14ac:dyDescent="0.25">
      <c r="A19" s="72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3"/>
      <c r="N19" s="73"/>
      <c r="O19" s="73"/>
      <c r="P19" s="73"/>
      <c r="Q19" s="73"/>
      <c r="R19" s="73"/>
      <c r="S19" s="73"/>
      <c r="T19" s="73"/>
      <c r="U19" s="73"/>
      <c r="V19" s="73"/>
    </row>
    <row r="20" spans="1:22" ht="15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3"/>
      <c r="N20" s="73"/>
      <c r="O20" s="73"/>
      <c r="P20" s="73"/>
      <c r="Q20" s="73"/>
      <c r="R20" s="73"/>
      <c r="S20" s="73"/>
      <c r="T20" s="73"/>
      <c r="U20" s="73"/>
      <c r="V20" s="73"/>
    </row>
    <row r="21" spans="1:22" ht="15" x14ac:dyDescent="0.25">
      <c r="A21" s="72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3"/>
      <c r="N21" s="73"/>
      <c r="O21" s="73"/>
      <c r="P21" s="73"/>
      <c r="Q21" s="73"/>
      <c r="R21" s="73"/>
      <c r="S21" s="73"/>
      <c r="T21" s="73"/>
      <c r="U21" s="73"/>
      <c r="V21" s="73"/>
    </row>
    <row r="22" spans="1:22" ht="15" x14ac:dyDescent="0.25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3"/>
      <c r="N22" s="73"/>
      <c r="O22" s="73"/>
      <c r="P22" s="73"/>
      <c r="Q22" s="73"/>
      <c r="R22" s="73"/>
      <c r="S22" s="73"/>
      <c r="T22" s="73"/>
      <c r="U22" s="73"/>
      <c r="V22" s="73"/>
    </row>
    <row r="23" spans="1:22" ht="15" x14ac:dyDescent="0.25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3"/>
      <c r="N23" s="73"/>
      <c r="O23" s="73"/>
      <c r="P23" s="73"/>
      <c r="Q23" s="73"/>
      <c r="R23" s="73"/>
      <c r="S23" s="73"/>
      <c r="T23" s="73"/>
      <c r="U23" s="73"/>
      <c r="V23" s="73"/>
    </row>
    <row r="24" spans="1:22" ht="15" x14ac:dyDescent="0.25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3"/>
      <c r="N24" s="73"/>
      <c r="O24" s="73"/>
      <c r="P24" s="73"/>
      <c r="Q24" s="73"/>
      <c r="R24" s="73"/>
      <c r="S24" s="73"/>
      <c r="T24" s="73"/>
      <c r="U24" s="73"/>
      <c r="V24" s="73"/>
    </row>
    <row r="25" spans="1:22" ht="15" x14ac:dyDescent="0.25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3"/>
      <c r="N25" s="73"/>
      <c r="O25" s="73"/>
      <c r="P25" s="73"/>
      <c r="Q25" s="73"/>
      <c r="R25" s="73"/>
      <c r="S25" s="73"/>
      <c r="T25" s="73"/>
      <c r="U25" s="73"/>
      <c r="V25" s="73"/>
    </row>
    <row r="26" spans="1:22" ht="15" x14ac:dyDescent="0.25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3"/>
      <c r="N26" s="73"/>
      <c r="O26" s="73"/>
      <c r="P26" s="73"/>
      <c r="Q26" s="73"/>
      <c r="R26" s="73"/>
      <c r="S26" s="73"/>
      <c r="T26" s="73"/>
      <c r="U26" s="73"/>
      <c r="V26" s="73"/>
    </row>
    <row r="27" spans="1:22" ht="15" x14ac:dyDescent="0.25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3"/>
      <c r="N27" s="73"/>
      <c r="O27" s="73"/>
      <c r="P27" s="73"/>
      <c r="Q27" s="73"/>
      <c r="R27" s="73"/>
      <c r="S27" s="73"/>
      <c r="T27" s="73"/>
      <c r="U27" s="73"/>
      <c r="V27" s="73"/>
    </row>
  </sheetData>
  <mergeCells count="10">
    <mergeCell ref="A15:B16"/>
    <mergeCell ref="D15:E16"/>
    <mergeCell ref="G15:H16"/>
    <mergeCell ref="A1:L1"/>
    <mergeCell ref="A2:L2"/>
    <mergeCell ref="A3:L3"/>
    <mergeCell ref="A13:B14"/>
    <mergeCell ref="D13:E14"/>
    <mergeCell ref="G13:H14"/>
    <mergeCell ref="J13:L14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17"/>
  <sheetViews>
    <sheetView rightToLeft="1" workbookViewId="0">
      <selection activeCell="AE20" sqref="AE20"/>
    </sheetView>
  </sheetViews>
  <sheetFormatPr defaultRowHeight="12.75" x14ac:dyDescent="0.2"/>
  <cols>
    <col min="1" max="2" width="2.5703125" customWidth="1"/>
    <col min="3" max="3" width="24.140625" customWidth="1"/>
    <col min="4" max="5" width="1.28515625" customWidth="1"/>
    <col min="6" max="6" width="11.7109375" customWidth="1"/>
    <col min="7" max="7" width="1.28515625" customWidth="1"/>
    <col min="8" max="8" width="16.85546875" bestFit="1" customWidth="1"/>
    <col min="9" max="9" width="1.28515625" customWidth="1"/>
    <col min="10" max="10" width="16.85546875" bestFit="1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6.85546875" bestFit="1" customWidth="1"/>
    <col min="19" max="19" width="1.28515625" customWidth="1"/>
    <col min="20" max="20" width="15.5703125" customWidth="1"/>
    <col min="21" max="21" width="1.28515625" customWidth="1"/>
    <col min="22" max="22" width="16.28515625" customWidth="1"/>
    <col min="23" max="23" width="1.28515625" customWidth="1"/>
    <col min="24" max="24" width="16.7109375" bestFit="1" customWidth="1"/>
    <col min="25" max="25" width="1.28515625" customWidth="1"/>
    <col min="26" max="26" width="16.85546875" customWidth="1"/>
    <col min="27" max="27" width="1.28515625" customWidth="1"/>
    <col min="28" max="28" width="18.42578125" customWidth="1"/>
    <col min="29" max="29" width="0.28515625" customWidth="1"/>
    <col min="31" max="31" width="21.42578125" bestFit="1" customWidth="1"/>
    <col min="33" max="33" width="21.42578125" bestFit="1" customWidth="1"/>
  </cols>
  <sheetData>
    <row r="1" spans="1:33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</row>
    <row r="2" spans="1:33" ht="21.75" customHeight="1" x14ac:dyDescent="0.2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</row>
    <row r="3" spans="1:33" ht="25.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</row>
    <row r="4" spans="1:33" ht="32.25" customHeight="1" x14ac:dyDescent="0.2">
      <c r="A4" s="1" t="s">
        <v>3</v>
      </c>
      <c r="B4" s="87" t="s">
        <v>4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</row>
    <row r="5" spans="1:33" ht="30" customHeight="1" x14ac:dyDescent="0.2">
      <c r="A5" s="87" t="s">
        <v>5</v>
      </c>
      <c r="B5" s="87"/>
      <c r="C5" s="87" t="s">
        <v>314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</row>
    <row r="6" spans="1:33" ht="22.5" customHeight="1" x14ac:dyDescent="0.2">
      <c r="F6" s="88" t="s">
        <v>6</v>
      </c>
      <c r="G6" s="88"/>
      <c r="H6" s="88"/>
      <c r="I6" s="88"/>
      <c r="J6" s="88"/>
      <c r="L6" s="88" t="s">
        <v>7</v>
      </c>
      <c r="M6" s="88"/>
      <c r="N6" s="88"/>
      <c r="O6" s="88"/>
      <c r="P6" s="88"/>
      <c r="Q6" s="88"/>
      <c r="R6" s="88"/>
      <c r="T6" s="88" t="s">
        <v>8</v>
      </c>
      <c r="U6" s="88"/>
      <c r="V6" s="88"/>
      <c r="W6" s="88"/>
      <c r="X6" s="88"/>
      <c r="Y6" s="88"/>
      <c r="Z6" s="88"/>
      <c r="AA6" s="88"/>
      <c r="AB6" s="88"/>
    </row>
    <row r="7" spans="1:33" ht="21" customHeight="1" x14ac:dyDescent="0.2">
      <c r="F7" s="3"/>
      <c r="G7" s="3"/>
      <c r="H7" s="3"/>
      <c r="I7" s="3"/>
      <c r="J7" s="3"/>
      <c r="L7" s="97" t="s">
        <v>9</v>
      </c>
      <c r="M7" s="97"/>
      <c r="N7" s="97"/>
      <c r="O7" s="3"/>
      <c r="P7" s="97" t="s">
        <v>10</v>
      </c>
      <c r="Q7" s="97"/>
      <c r="R7" s="97"/>
      <c r="T7" s="3"/>
      <c r="U7" s="3"/>
      <c r="V7" s="3"/>
      <c r="W7" s="3"/>
      <c r="X7" s="3"/>
      <c r="Y7" s="3"/>
      <c r="Z7" s="3"/>
      <c r="AA7" s="3"/>
      <c r="AB7" s="3"/>
    </row>
    <row r="8" spans="1:33" ht="21.75" customHeight="1" x14ac:dyDescent="0.2">
      <c r="A8" s="88" t="s">
        <v>11</v>
      </c>
      <c r="B8" s="88"/>
      <c r="C8" s="88"/>
      <c r="E8" s="88" t="s">
        <v>12</v>
      </c>
      <c r="F8" s="88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  <c r="AE8" s="35"/>
      <c r="AG8" s="35"/>
    </row>
    <row r="9" spans="1:33" ht="21.75" customHeight="1" x14ac:dyDescent="0.2">
      <c r="A9" s="89" t="s">
        <v>18</v>
      </c>
      <c r="B9" s="89"/>
      <c r="C9" s="89"/>
      <c r="E9" s="98">
        <v>37500000</v>
      </c>
      <c r="F9" s="98"/>
      <c r="G9" s="22"/>
      <c r="H9" s="21">
        <v>100560859781</v>
      </c>
      <c r="I9" s="22"/>
      <c r="J9" s="21">
        <v>115723488750</v>
      </c>
      <c r="K9" s="22"/>
      <c r="L9" s="21">
        <v>0</v>
      </c>
      <c r="M9" s="22"/>
      <c r="N9" s="21">
        <v>0</v>
      </c>
      <c r="O9" s="22"/>
      <c r="P9" s="21">
        <v>0</v>
      </c>
      <c r="Q9" s="22"/>
      <c r="R9" s="21">
        <v>0</v>
      </c>
      <c r="S9" s="22"/>
      <c r="T9" s="21">
        <v>37500000</v>
      </c>
      <c r="U9" s="22"/>
      <c r="V9" s="21">
        <v>3550</v>
      </c>
      <c r="W9" s="22"/>
      <c r="X9" s="21">
        <v>100560859781</v>
      </c>
      <c r="Y9" s="22"/>
      <c r="Z9" s="21">
        <v>132095943750</v>
      </c>
      <c r="AA9" s="22"/>
      <c r="AB9" s="26">
        <v>0.15</v>
      </c>
      <c r="AE9" s="36"/>
      <c r="AG9" s="35"/>
    </row>
    <row r="10" spans="1:33" ht="21.75" customHeight="1" x14ac:dyDescent="0.2">
      <c r="A10" s="90" t="s">
        <v>19</v>
      </c>
      <c r="B10" s="90"/>
      <c r="C10" s="90"/>
      <c r="E10" s="99">
        <v>375000</v>
      </c>
      <c r="F10" s="99"/>
      <c r="G10" s="22"/>
      <c r="H10" s="23">
        <v>10508962424</v>
      </c>
      <c r="I10" s="22"/>
      <c r="J10" s="23">
        <v>18500874150</v>
      </c>
      <c r="K10" s="22"/>
      <c r="L10" s="23">
        <v>0</v>
      </c>
      <c r="M10" s="22"/>
      <c r="N10" s="23">
        <v>0</v>
      </c>
      <c r="O10" s="22"/>
      <c r="P10" s="23">
        <v>-150000</v>
      </c>
      <c r="Q10" s="22"/>
      <c r="R10" s="23">
        <v>6023575215</v>
      </c>
      <c r="S10" s="22"/>
      <c r="T10" s="23">
        <v>225000</v>
      </c>
      <c r="U10" s="22"/>
      <c r="V10" s="23">
        <v>36950</v>
      </c>
      <c r="W10" s="22"/>
      <c r="X10" s="23">
        <v>6305377454</v>
      </c>
      <c r="Y10" s="22"/>
      <c r="Z10" s="23">
        <v>8249484712.5</v>
      </c>
      <c r="AA10" s="22"/>
      <c r="AB10" s="27">
        <v>0.01</v>
      </c>
      <c r="AE10" s="36"/>
      <c r="AG10" s="35"/>
    </row>
    <row r="11" spans="1:33" ht="21.75" customHeight="1" x14ac:dyDescent="0.2">
      <c r="A11" s="90" t="s">
        <v>20</v>
      </c>
      <c r="B11" s="90"/>
      <c r="C11" s="90"/>
      <c r="E11" s="99">
        <v>100000</v>
      </c>
      <c r="F11" s="99"/>
      <c r="G11" s="22"/>
      <c r="H11" s="23">
        <v>1126971851</v>
      </c>
      <c r="I11" s="22"/>
      <c r="J11" s="23">
        <v>2228638420</v>
      </c>
      <c r="K11" s="22"/>
      <c r="L11" s="23">
        <v>0</v>
      </c>
      <c r="M11" s="22"/>
      <c r="N11" s="23">
        <v>0</v>
      </c>
      <c r="O11" s="22"/>
      <c r="P11" s="23">
        <v>-100000</v>
      </c>
      <c r="Q11" s="22"/>
      <c r="R11" s="23">
        <v>2062929338</v>
      </c>
      <c r="S11" s="22"/>
      <c r="T11" s="23">
        <v>0</v>
      </c>
      <c r="U11" s="22"/>
      <c r="V11" s="23">
        <v>0</v>
      </c>
      <c r="W11" s="22"/>
      <c r="X11" s="23">
        <v>0</v>
      </c>
      <c r="Y11" s="22"/>
      <c r="Z11" s="23">
        <v>0</v>
      </c>
      <c r="AA11" s="22"/>
      <c r="AB11" s="27">
        <v>0</v>
      </c>
      <c r="AE11" s="36"/>
      <c r="AG11" s="35"/>
    </row>
    <row r="12" spans="1:33" ht="21.75" customHeight="1" x14ac:dyDescent="0.2">
      <c r="A12" s="90" t="s">
        <v>21</v>
      </c>
      <c r="B12" s="90"/>
      <c r="C12" s="90"/>
      <c r="E12" s="99">
        <v>435000</v>
      </c>
      <c r="F12" s="99"/>
      <c r="G12" s="22"/>
      <c r="H12" s="23">
        <v>8380188787</v>
      </c>
      <c r="I12" s="22"/>
      <c r="J12" s="23">
        <v>11395228680</v>
      </c>
      <c r="K12" s="22"/>
      <c r="L12" s="23">
        <v>1015000</v>
      </c>
      <c r="M12" s="22"/>
      <c r="N12" s="23">
        <v>0</v>
      </c>
      <c r="O12" s="22"/>
      <c r="P12" s="23">
        <v>0</v>
      </c>
      <c r="Q12" s="22"/>
      <c r="R12" s="23">
        <v>0</v>
      </c>
      <c r="S12" s="22"/>
      <c r="T12" s="23">
        <v>1450000</v>
      </c>
      <c r="U12" s="22"/>
      <c r="V12" s="23">
        <v>9630</v>
      </c>
      <c r="W12" s="22"/>
      <c r="X12" s="23">
        <v>8380188787</v>
      </c>
      <c r="Y12" s="22"/>
      <c r="Z12" s="23">
        <v>13855562145</v>
      </c>
      <c r="AA12" s="22"/>
      <c r="AB12" s="27">
        <v>0.02</v>
      </c>
      <c r="AE12" s="36"/>
      <c r="AG12" s="35"/>
    </row>
    <row r="13" spans="1:33" ht="21.75" customHeight="1" x14ac:dyDescent="0.2">
      <c r="A13" s="90" t="s">
        <v>23</v>
      </c>
      <c r="B13" s="90"/>
      <c r="C13" s="90"/>
      <c r="E13" s="99">
        <v>1325000</v>
      </c>
      <c r="F13" s="99"/>
      <c r="G13" s="22"/>
      <c r="H13" s="23">
        <v>21003637176</v>
      </c>
      <c r="I13" s="22"/>
      <c r="J13" s="23">
        <v>23849705585</v>
      </c>
      <c r="K13" s="22"/>
      <c r="L13" s="23">
        <v>0</v>
      </c>
      <c r="M13" s="22"/>
      <c r="N13" s="23">
        <v>0</v>
      </c>
      <c r="O13" s="22"/>
      <c r="P13" s="23">
        <v>0</v>
      </c>
      <c r="Q13" s="22"/>
      <c r="R13" s="23">
        <v>0</v>
      </c>
      <c r="S13" s="22"/>
      <c r="T13" s="23">
        <v>1325000</v>
      </c>
      <c r="U13" s="22"/>
      <c r="V13" s="23">
        <v>17500</v>
      </c>
      <c r="W13" s="22"/>
      <c r="X13" s="23">
        <v>21003637176</v>
      </c>
      <c r="Y13" s="22"/>
      <c r="Z13" s="23">
        <v>23008260625</v>
      </c>
      <c r="AA13" s="22"/>
      <c r="AB13" s="27">
        <v>0.03</v>
      </c>
      <c r="AE13" s="36"/>
      <c r="AG13" s="53"/>
    </row>
    <row r="14" spans="1:33" ht="21.75" customHeight="1" x14ac:dyDescent="0.2">
      <c r="A14" s="90" t="s">
        <v>24</v>
      </c>
      <c r="B14" s="90"/>
      <c r="C14" s="90"/>
      <c r="E14" s="99">
        <v>219000</v>
      </c>
      <c r="F14" s="99"/>
      <c r="G14" s="22"/>
      <c r="H14" s="23">
        <v>5296246346</v>
      </c>
      <c r="I14" s="22"/>
      <c r="J14" s="23">
        <v>5958561504.6000004</v>
      </c>
      <c r="K14" s="22"/>
      <c r="L14" s="23">
        <v>0</v>
      </c>
      <c r="M14" s="22"/>
      <c r="N14" s="23">
        <v>0</v>
      </c>
      <c r="O14" s="22"/>
      <c r="P14" s="23">
        <v>-219000</v>
      </c>
      <c r="Q14" s="22"/>
      <c r="R14" s="23">
        <v>6087886829</v>
      </c>
      <c r="S14" s="22"/>
      <c r="T14" s="23">
        <v>0</v>
      </c>
      <c r="U14" s="22"/>
      <c r="V14" s="23">
        <v>0</v>
      </c>
      <c r="W14" s="22"/>
      <c r="X14" s="23">
        <v>0</v>
      </c>
      <c r="Y14" s="22"/>
      <c r="Z14" s="23">
        <v>0</v>
      </c>
      <c r="AA14" s="22"/>
      <c r="AB14" s="27">
        <v>0</v>
      </c>
      <c r="AE14" s="36"/>
    </row>
    <row r="15" spans="1:33" ht="21.75" customHeight="1" x14ac:dyDescent="0.2">
      <c r="A15" s="91" t="s">
        <v>25</v>
      </c>
      <c r="B15" s="91"/>
      <c r="C15" s="91"/>
      <c r="D15" s="8"/>
      <c r="E15" s="99">
        <v>0</v>
      </c>
      <c r="F15" s="100"/>
      <c r="G15" s="22"/>
      <c r="H15" s="24">
        <v>0</v>
      </c>
      <c r="I15" s="22"/>
      <c r="J15" s="24">
        <v>0</v>
      </c>
      <c r="K15" s="22"/>
      <c r="L15" s="24">
        <v>3696</v>
      </c>
      <c r="M15" s="22"/>
      <c r="N15" s="24">
        <v>47434827</v>
      </c>
      <c r="O15" s="22"/>
      <c r="P15" s="24">
        <v>0</v>
      </c>
      <c r="Q15" s="22"/>
      <c r="R15" s="24">
        <v>0</v>
      </c>
      <c r="S15" s="22"/>
      <c r="T15" s="24">
        <v>3696</v>
      </c>
      <c r="U15" s="22"/>
      <c r="V15" s="24">
        <v>18660</v>
      </c>
      <c r="W15" s="22"/>
      <c r="X15" s="24">
        <v>47434827</v>
      </c>
      <c r="Y15" s="22"/>
      <c r="Z15" s="24">
        <v>68434242.3072</v>
      </c>
      <c r="AA15" s="22"/>
      <c r="AB15" s="28">
        <v>0</v>
      </c>
      <c r="AE15" s="36"/>
    </row>
    <row r="16" spans="1:33" ht="21.75" customHeight="1" thickBot="1" x14ac:dyDescent="0.25">
      <c r="A16" s="92" t="s">
        <v>26</v>
      </c>
      <c r="B16" s="92"/>
      <c r="C16" s="92"/>
      <c r="D16" s="92"/>
      <c r="E16" s="22"/>
      <c r="F16" s="25">
        <f>SUM(E9:F15)</f>
        <v>39954000</v>
      </c>
      <c r="G16" s="22"/>
      <c r="H16" s="25">
        <f>SUM(H9:H15)</f>
        <v>146876866365</v>
      </c>
      <c r="I16" s="22"/>
      <c r="J16" s="25">
        <f>SUM(J9:J15)</f>
        <v>177656497089.60001</v>
      </c>
      <c r="K16" s="22"/>
      <c r="L16" s="25">
        <f>SUM(L9:L15)</f>
        <v>1018696</v>
      </c>
      <c r="M16" s="22"/>
      <c r="N16" s="25">
        <f>SUM(N9:N15)</f>
        <v>47434827</v>
      </c>
      <c r="O16" s="22"/>
      <c r="P16" s="25">
        <f>SUM(P9:P15)</f>
        <v>-469000</v>
      </c>
      <c r="Q16" s="22"/>
      <c r="R16" s="25">
        <f>SUM(R9:R15)</f>
        <v>14174391382</v>
      </c>
      <c r="S16" s="22"/>
      <c r="T16" s="25">
        <f>SUM(T9:T15)</f>
        <v>40503696</v>
      </c>
      <c r="U16" s="22"/>
      <c r="V16" s="25"/>
      <c r="W16" s="22"/>
      <c r="X16" s="25">
        <f>SUM(X9:X15)</f>
        <v>136297498025</v>
      </c>
      <c r="Y16" s="22"/>
      <c r="Z16" s="25">
        <f>SUM(Z9:Z15)</f>
        <v>177277685474.80719</v>
      </c>
      <c r="AA16" s="22"/>
      <c r="AB16" s="29">
        <f>SUM(AB9:AB15)</f>
        <v>0.21</v>
      </c>
      <c r="AE16" s="36"/>
    </row>
    <row r="17" ht="13.5" thickTop="1" x14ac:dyDescent="0.2"/>
  </sheetData>
  <mergeCells count="28">
    <mergeCell ref="A11:C11"/>
    <mergeCell ref="E11:F11"/>
    <mergeCell ref="A12:C12"/>
    <mergeCell ref="E12:F12"/>
    <mergeCell ref="A16:D16"/>
    <mergeCell ref="A13:C13"/>
    <mergeCell ref="E13:F13"/>
    <mergeCell ref="A14:C14"/>
    <mergeCell ref="E14:F14"/>
    <mergeCell ref="A15:C15"/>
    <mergeCell ref="E15:F15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9E546-249D-4255-A877-8F08B6EE9537}">
  <sheetPr>
    <pageSetUpPr fitToPage="1"/>
  </sheetPr>
  <dimension ref="A1:AG11"/>
  <sheetViews>
    <sheetView rightToLeft="1" workbookViewId="0">
      <selection activeCell="AE15" sqref="AE15"/>
    </sheetView>
  </sheetViews>
  <sheetFormatPr defaultRowHeight="12.75" x14ac:dyDescent="0.2"/>
  <cols>
    <col min="1" max="2" width="2.5703125" customWidth="1"/>
    <col min="3" max="3" width="24.140625" customWidth="1"/>
    <col min="4" max="5" width="1.28515625" customWidth="1"/>
    <col min="6" max="6" width="11.7109375" customWidth="1"/>
    <col min="7" max="7" width="1.28515625" customWidth="1"/>
    <col min="8" max="8" width="16.85546875" bestFit="1" customWidth="1"/>
    <col min="9" max="9" width="1.28515625" customWidth="1"/>
    <col min="10" max="10" width="16.85546875" bestFit="1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6.85546875" bestFit="1" customWidth="1"/>
    <col min="19" max="19" width="1.28515625" customWidth="1"/>
    <col min="20" max="20" width="15.5703125" customWidth="1"/>
    <col min="21" max="21" width="1.28515625" customWidth="1"/>
    <col min="22" max="22" width="16.28515625" customWidth="1"/>
    <col min="23" max="23" width="1.28515625" customWidth="1"/>
    <col min="24" max="24" width="16.7109375" bestFit="1" customWidth="1"/>
    <col min="25" max="25" width="1.28515625" customWidth="1"/>
    <col min="26" max="26" width="16.85546875" customWidth="1"/>
    <col min="27" max="27" width="1.28515625" customWidth="1"/>
    <col min="28" max="28" width="18.42578125" customWidth="1"/>
    <col min="29" max="29" width="0.28515625" customWidth="1"/>
    <col min="31" max="31" width="21.42578125" bestFit="1" customWidth="1"/>
    <col min="33" max="33" width="21.42578125" bestFit="1" customWidth="1"/>
  </cols>
  <sheetData>
    <row r="1" spans="1:33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</row>
    <row r="2" spans="1:33" ht="21.75" customHeight="1" x14ac:dyDescent="0.2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</row>
    <row r="3" spans="1:33" ht="25.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</row>
    <row r="4" spans="1:33" ht="32.25" customHeight="1" x14ac:dyDescent="0.2">
      <c r="A4" s="1" t="s">
        <v>3</v>
      </c>
      <c r="B4" s="87" t="s">
        <v>4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</row>
    <row r="5" spans="1:33" ht="30" customHeight="1" x14ac:dyDescent="0.2">
      <c r="A5" s="87" t="s">
        <v>5</v>
      </c>
      <c r="B5" s="87"/>
      <c r="C5" s="87" t="s">
        <v>295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</row>
    <row r="6" spans="1:33" ht="22.5" customHeight="1" x14ac:dyDescent="0.2">
      <c r="F6" s="88" t="s">
        <v>6</v>
      </c>
      <c r="G6" s="88"/>
      <c r="H6" s="88"/>
      <c r="I6" s="88"/>
      <c r="J6" s="88"/>
      <c r="L6" s="88" t="s">
        <v>7</v>
      </c>
      <c r="M6" s="88"/>
      <c r="N6" s="88"/>
      <c r="O6" s="88"/>
      <c r="P6" s="88"/>
      <c r="Q6" s="88"/>
      <c r="R6" s="88"/>
      <c r="T6" s="88" t="s">
        <v>8</v>
      </c>
      <c r="U6" s="88"/>
      <c r="V6" s="88"/>
      <c r="W6" s="88"/>
      <c r="X6" s="88"/>
      <c r="Y6" s="88"/>
      <c r="Z6" s="88"/>
      <c r="AA6" s="88"/>
      <c r="AB6" s="88"/>
    </row>
    <row r="7" spans="1:33" ht="21" customHeight="1" x14ac:dyDescent="0.2">
      <c r="F7" s="3"/>
      <c r="G7" s="3"/>
      <c r="H7" s="3"/>
      <c r="I7" s="3"/>
      <c r="J7" s="3"/>
      <c r="L7" s="97" t="s">
        <v>9</v>
      </c>
      <c r="M7" s="97"/>
      <c r="N7" s="97"/>
      <c r="O7" s="3"/>
      <c r="P7" s="97" t="s">
        <v>10</v>
      </c>
      <c r="Q7" s="97"/>
      <c r="R7" s="97"/>
      <c r="T7" s="3"/>
      <c r="U7" s="3"/>
      <c r="V7" s="3"/>
      <c r="W7" s="3"/>
      <c r="X7" s="3"/>
      <c r="Y7" s="3"/>
      <c r="Z7" s="3"/>
      <c r="AA7" s="3"/>
      <c r="AB7" s="3"/>
    </row>
    <row r="8" spans="1:33" ht="21.75" customHeight="1" x14ac:dyDescent="0.2">
      <c r="A8" s="88" t="s">
        <v>11</v>
      </c>
      <c r="B8" s="88"/>
      <c r="C8" s="88"/>
      <c r="E8" s="88" t="s">
        <v>12</v>
      </c>
      <c r="F8" s="88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  <c r="AE8" s="35"/>
      <c r="AG8" s="35"/>
    </row>
    <row r="9" spans="1:33" ht="21.75" customHeight="1" x14ac:dyDescent="0.2">
      <c r="A9" s="90" t="s">
        <v>22</v>
      </c>
      <c r="B9" s="90"/>
      <c r="C9" s="90"/>
      <c r="E9" s="99">
        <v>6000</v>
      </c>
      <c r="F9" s="99"/>
      <c r="G9" s="22"/>
      <c r="H9" s="23">
        <v>142043310000</v>
      </c>
      <c r="I9" s="22"/>
      <c r="J9" s="23">
        <v>167596800000</v>
      </c>
      <c r="K9" s="22"/>
      <c r="L9" s="23">
        <v>0</v>
      </c>
      <c r="M9" s="22"/>
      <c r="N9" s="23">
        <v>0</v>
      </c>
      <c r="O9" s="22"/>
      <c r="P9" s="23">
        <v>-6000</v>
      </c>
      <c r="Q9" s="22"/>
      <c r="R9" s="23">
        <v>177314302400</v>
      </c>
      <c r="S9" s="22"/>
      <c r="T9" s="23">
        <v>0</v>
      </c>
      <c r="U9" s="22"/>
      <c r="V9" s="23">
        <v>0</v>
      </c>
      <c r="W9" s="22"/>
      <c r="X9" s="23">
        <v>0</v>
      </c>
      <c r="Y9" s="22"/>
      <c r="Z9" s="23">
        <v>0</v>
      </c>
      <c r="AA9" s="22"/>
      <c r="AB9" s="27">
        <v>0</v>
      </c>
      <c r="AE9" s="36"/>
      <c r="AG9" s="35"/>
    </row>
    <row r="10" spans="1:33" ht="21.75" customHeight="1" thickBot="1" x14ac:dyDescent="0.25">
      <c r="A10" s="92" t="s">
        <v>26</v>
      </c>
      <c r="B10" s="92"/>
      <c r="C10" s="92"/>
      <c r="D10" s="92"/>
      <c r="E10" s="22"/>
      <c r="F10" s="25">
        <f>SUM(E9:F9)</f>
        <v>6000</v>
      </c>
      <c r="G10" s="22"/>
      <c r="H10" s="25">
        <f>SUM(H9:H9)</f>
        <v>142043310000</v>
      </c>
      <c r="I10" s="22"/>
      <c r="J10" s="25">
        <f>SUM(J9:J9)</f>
        <v>167596800000</v>
      </c>
      <c r="K10" s="22"/>
      <c r="L10" s="25">
        <f>SUM(L9:L9)</f>
        <v>0</v>
      </c>
      <c r="M10" s="22"/>
      <c r="N10" s="25">
        <f>SUM(N9:N9)</f>
        <v>0</v>
      </c>
      <c r="O10" s="22"/>
      <c r="P10" s="25">
        <f>SUM(P9:P9)</f>
        <v>-6000</v>
      </c>
      <c r="Q10" s="22"/>
      <c r="R10" s="25">
        <f>SUM(R9:R9)</f>
        <v>177314302400</v>
      </c>
      <c r="S10" s="22"/>
      <c r="T10" s="25">
        <f>SUM(T9:T9)</f>
        <v>0</v>
      </c>
      <c r="U10" s="22"/>
      <c r="V10" s="25"/>
      <c r="W10" s="22"/>
      <c r="X10" s="25">
        <f>SUM(X9:X9)</f>
        <v>0</v>
      </c>
      <c r="Y10" s="22"/>
      <c r="Z10" s="25">
        <f>SUM(Z9:Z9)</f>
        <v>0</v>
      </c>
      <c r="AA10" s="22"/>
      <c r="AB10" s="29">
        <f>SUM(AB9:AB9)</f>
        <v>0</v>
      </c>
      <c r="AE10" s="36"/>
    </row>
    <row r="11" spans="1:33" ht="13.5" thickTop="1" x14ac:dyDescent="0.2"/>
  </sheetData>
  <mergeCells count="16">
    <mergeCell ref="A1:AB1"/>
    <mergeCell ref="A2:AB2"/>
    <mergeCell ref="A3:AB3"/>
    <mergeCell ref="B4:AB4"/>
    <mergeCell ref="A5:B5"/>
    <mergeCell ref="C5:AB5"/>
    <mergeCell ref="T6:AB6"/>
    <mergeCell ref="L7:N7"/>
    <mergeCell ref="P7:R7"/>
    <mergeCell ref="A8:C8"/>
    <mergeCell ref="E8:F8"/>
    <mergeCell ref="A10:D10"/>
    <mergeCell ref="A9:C9"/>
    <mergeCell ref="E9:F9"/>
    <mergeCell ref="F6:J6"/>
    <mergeCell ref="L6:R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7"/>
  <sheetViews>
    <sheetView rightToLeft="1" workbookViewId="0">
      <selection activeCell="AV15" sqref="AV15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7.28515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6.710937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</row>
    <row r="2" spans="1:49" ht="21.75" customHeight="1" x14ac:dyDescent="0.2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</row>
    <row r="3" spans="1:49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</row>
    <row r="4" spans="1:49" ht="14.45" customHeight="1" x14ac:dyDescent="0.2"/>
    <row r="5" spans="1:49" ht="27.75" customHeight="1" x14ac:dyDescent="0.2">
      <c r="A5" s="87" t="s">
        <v>27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</row>
    <row r="6" spans="1:49" ht="23.25" customHeight="1" x14ac:dyDescent="0.2">
      <c r="I6" s="88" t="s">
        <v>6</v>
      </c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C6" s="88" t="s">
        <v>8</v>
      </c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9.5" customHeight="1" x14ac:dyDescent="0.2">
      <c r="A8" s="88" t="s">
        <v>28</v>
      </c>
      <c r="B8" s="88"/>
      <c r="C8" s="88"/>
      <c r="D8" s="88"/>
      <c r="E8" s="88"/>
      <c r="F8" s="88"/>
      <c r="G8" s="88"/>
      <c r="I8" s="88" t="s">
        <v>29</v>
      </c>
      <c r="J8" s="88"/>
      <c r="K8" s="88"/>
      <c r="M8" s="88" t="s">
        <v>30</v>
      </c>
      <c r="N8" s="88"/>
      <c r="O8" s="88"/>
      <c r="Q8" s="88" t="s">
        <v>31</v>
      </c>
      <c r="R8" s="88"/>
      <c r="S8" s="88"/>
      <c r="T8" s="88"/>
      <c r="U8" s="88"/>
      <c r="W8" s="88" t="s">
        <v>32</v>
      </c>
      <c r="X8" s="88"/>
      <c r="Y8" s="88"/>
      <c r="Z8" s="88"/>
      <c r="AA8" s="88"/>
      <c r="AC8" s="88" t="s">
        <v>29</v>
      </c>
      <c r="AD8" s="88"/>
      <c r="AE8" s="88"/>
      <c r="AF8" s="88"/>
      <c r="AG8" s="88"/>
      <c r="AI8" s="88" t="s">
        <v>30</v>
      </c>
      <c r="AJ8" s="88"/>
      <c r="AK8" s="88"/>
      <c r="AM8" s="88" t="s">
        <v>31</v>
      </c>
      <c r="AN8" s="88"/>
      <c r="AO8" s="88"/>
      <c r="AQ8" s="88" t="s">
        <v>32</v>
      </c>
      <c r="AR8" s="88"/>
      <c r="AS8" s="88"/>
    </row>
    <row r="9" spans="1:49" ht="34.5" customHeight="1" x14ac:dyDescent="0.2">
      <c r="A9" s="104" t="s">
        <v>33</v>
      </c>
      <c r="B9" s="104"/>
      <c r="C9" s="104"/>
      <c r="D9" s="104"/>
      <c r="E9" s="104"/>
      <c r="F9" s="104"/>
      <c r="G9" s="104"/>
      <c r="I9" s="101">
        <v>37500000</v>
      </c>
      <c r="J9" s="101"/>
      <c r="K9" s="101"/>
      <c r="L9" s="13"/>
      <c r="M9" s="101">
        <v>3090</v>
      </c>
      <c r="N9" s="101"/>
      <c r="O9" s="101"/>
      <c r="P9" s="13"/>
      <c r="Q9" s="102" t="s">
        <v>34</v>
      </c>
      <c r="R9" s="102"/>
      <c r="S9" s="102"/>
      <c r="T9" s="102"/>
      <c r="U9" s="102"/>
      <c r="V9" s="13"/>
      <c r="W9" s="103">
        <v>0.19442791023891201</v>
      </c>
      <c r="X9" s="103"/>
      <c r="Y9" s="103"/>
      <c r="Z9" s="103"/>
      <c r="AA9" s="103"/>
      <c r="AB9" s="13"/>
      <c r="AC9" s="101">
        <v>37500000</v>
      </c>
      <c r="AD9" s="101"/>
      <c r="AE9" s="101"/>
      <c r="AF9" s="101"/>
      <c r="AG9" s="101"/>
      <c r="AH9" s="13"/>
      <c r="AI9" s="101">
        <v>3090</v>
      </c>
      <c r="AJ9" s="101"/>
      <c r="AK9" s="101"/>
      <c r="AL9" s="13"/>
      <c r="AM9" s="102" t="s">
        <v>34</v>
      </c>
      <c r="AN9" s="102"/>
      <c r="AO9" s="102"/>
      <c r="AP9" s="13"/>
      <c r="AQ9" s="103">
        <v>0.19442791023891201</v>
      </c>
      <c r="AR9" s="103"/>
      <c r="AS9" s="103"/>
    </row>
    <row r="10" spans="1:49" ht="21.75" customHeight="1" x14ac:dyDescent="0.2">
      <c r="A10" s="71"/>
      <c r="B10" s="71"/>
      <c r="C10" s="71"/>
      <c r="D10" s="71"/>
      <c r="E10" s="71"/>
      <c r="F10" s="71"/>
      <c r="G10" s="71"/>
      <c r="I10" s="71"/>
      <c r="J10" s="71"/>
      <c r="K10" s="71"/>
      <c r="M10" s="71"/>
      <c r="N10" s="71"/>
      <c r="O10" s="71"/>
      <c r="Q10" s="71"/>
      <c r="R10" s="71"/>
      <c r="S10" s="71"/>
      <c r="T10" s="71"/>
      <c r="U10" s="71"/>
      <c r="W10" s="71"/>
      <c r="X10" s="71"/>
      <c r="Y10" s="71"/>
      <c r="Z10" s="71"/>
      <c r="AA10" s="71"/>
      <c r="AC10" s="71"/>
      <c r="AD10" s="71"/>
      <c r="AE10" s="71"/>
      <c r="AF10" s="71"/>
      <c r="AG10" s="71"/>
      <c r="AI10" s="71"/>
      <c r="AJ10" s="71"/>
      <c r="AK10" s="71"/>
      <c r="AM10" s="71"/>
      <c r="AN10" s="71"/>
      <c r="AO10" s="71"/>
      <c r="AQ10" s="71"/>
      <c r="AR10" s="71"/>
      <c r="AS10" s="71"/>
    </row>
    <row r="11" spans="1:49" ht="21.75" customHeight="1" x14ac:dyDescent="0.2"/>
    <row r="12" spans="1:49" ht="21.75" customHeight="1" x14ac:dyDescent="0.2"/>
    <row r="13" spans="1:49" ht="21.75" customHeight="1" x14ac:dyDescent="0.2"/>
    <row r="14" spans="1:49" ht="21.75" customHeight="1" x14ac:dyDescent="0.2"/>
    <row r="15" spans="1:49" ht="21.75" customHeight="1" x14ac:dyDescent="0.2"/>
    <row r="16" spans="1:49" ht="21.75" customHeight="1" x14ac:dyDescent="0.2"/>
    <row r="17" ht="21.75" customHeight="1" x14ac:dyDescent="0.2"/>
  </sheetData>
  <mergeCells count="24">
    <mergeCell ref="AC9:AG9"/>
    <mergeCell ref="AI9:AK9"/>
    <mergeCell ref="AM9:AO9"/>
    <mergeCell ref="AQ9:AS9"/>
    <mergeCell ref="A8:G8"/>
    <mergeCell ref="I8:K8"/>
    <mergeCell ref="M8:O8"/>
    <mergeCell ref="A9:G9"/>
    <mergeCell ref="I9:K9"/>
    <mergeCell ref="M9:O9"/>
    <mergeCell ref="Q9:U9"/>
    <mergeCell ref="W9:AA9"/>
    <mergeCell ref="Q8:U8"/>
    <mergeCell ref="W8:AA8"/>
    <mergeCell ref="AC8:AG8"/>
    <mergeCell ref="AI8:AK8"/>
    <mergeCell ref="AM8:AO8"/>
    <mergeCell ref="AQ8:AS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5"/>
  <sheetViews>
    <sheetView rightToLeft="1" workbookViewId="0">
      <selection activeCell="U13" sqref="U13"/>
    </sheetView>
  </sheetViews>
  <sheetFormatPr defaultRowHeight="12.75" x14ac:dyDescent="0.2"/>
  <cols>
    <col min="1" max="1" width="5.140625" customWidth="1"/>
    <col min="2" max="2" width="28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85546875" bestFit="1" customWidth="1"/>
    <col min="8" max="8" width="1.28515625" customWidth="1"/>
    <col min="9" max="9" width="18.5703125" bestFit="1" customWidth="1"/>
    <col min="10" max="10" width="1.28515625" customWidth="1"/>
    <col min="11" max="11" width="13" customWidth="1"/>
    <col min="12" max="12" width="1.28515625" customWidth="1"/>
    <col min="13" max="13" width="15.7109375" bestFit="1" customWidth="1"/>
    <col min="14" max="14" width="1.28515625" customWidth="1"/>
    <col min="15" max="15" width="13" customWidth="1"/>
    <col min="16" max="16" width="1.28515625" customWidth="1"/>
    <col min="17" max="17" width="18.42578125" bestFit="1" customWidth="1"/>
    <col min="18" max="18" width="1.28515625" customWidth="1"/>
    <col min="19" max="19" width="15.5703125" customWidth="1"/>
    <col min="20" max="20" width="1.28515625" customWidth="1"/>
    <col min="21" max="21" width="22.42578125" customWidth="1"/>
    <col min="22" max="22" width="1.28515625" customWidth="1"/>
    <col min="23" max="23" width="16.7109375" bestFit="1" customWidth="1"/>
    <col min="24" max="24" width="1.28515625" customWidth="1"/>
    <col min="25" max="25" width="16.85546875" customWidth="1"/>
    <col min="26" max="26" width="1.28515625" customWidth="1"/>
    <col min="27" max="27" width="19.5703125" customWidth="1"/>
    <col min="28" max="28" width="0.28515625" customWidth="1"/>
  </cols>
  <sheetData>
    <row r="1" spans="1:27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</row>
    <row r="2" spans="1:27" ht="21.75" customHeight="1" x14ac:dyDescent="0.2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</row>
    <row r="3" spans="1:27" ht="26.2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</row>
    <row r="4" spans="1:27" ht="10.5" customHeight="1" x14ac:dyDescent="0.2"/>
    <row r="5" spans="1:27" ht="31.5" customHeight="1" x14ac:dyDescent="0.2">
      <c r="A5" s="1" t="s">
        <v>36</v>
      </c>
      <c r="B5" s="87" t="s">
        <v>37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</row>
    <row r="6" spans="1:27" ht="21" customHeight="1" x14ac:dyDescent="0.2">
      <c r="E6" s="88" t="s">
        <v>6</v>
      </c>
      <c r="F6" s="88"/>
      <c r="G6" s="88"/>
      <c r="H6" s="88"/>
      <c r="I6" s="88"/>
      <c r="K6" s="88" t="s">
        <v>7</v>
      </c>
      <c r="L6" s="88"/>
      <c r="M6" s="88"/>
      <c r="N6" s="88"/>
      <c r="O6" s="88"/>
      <c r="P6" s="88"/>
      <c r="Q6" s="88"/>
      <c r="S6" s="88" t="s">
        <v>8</v>
      </c>
      <c r="T6" s="88"/>
      <c r="U6" s="88"/>
      <c r="V6" s="88"/>
      <c r="W6" s="88"/>
      <c r="X6" s="88"/>
      <c r="Y6" s="88"/>
      <c r="Z6" s="88"/>
      <c r="AA6" s="88"/>
    </row>
    <row r="7" spans="1:27" ht="24" customHeight="1" x14ac:dyDescent="0.2">
      <c r="E7" s="3"/>
      <c r="F7" s="3"/>
      <c r="G7" s="3"/>
      <c r="H7" s="3"/>
      <c r="I7" s="3"/>
      <c r="K7" s="97" t="s">
        <v>38</v>
      </c>
      <c r="L7" s="97"/>
      <c r="M7" s="97"/>
      <c r="N7" s="3"/>
      <c r="O7" s="97" t="s">
        <v>39</v>
      </c>
      <c r="P7" s="97"/>
      <c r="Q7" s="97"/>
      <c r="S7" s="3"/>
      <c r="T7" s="3"/>
      <c r="U7" s="3"/>
      <c r="V7" s="3"/>
      <c r="W7" s="3"/>
      <c r="X7" s="3"/>
      <c r="Y7" s="3"/>
      <c r="Z7" s="3"/>
      <c r="AA7" s="3"/>
    </row>
    <row r="8" spans="1:27" ht="29.25" customHeight="1" x14ac:dyDescent="0.2">
      <c r="A8" s="88" t="s">
        <v>40</v>
      </c>
      <c r="B8" s="88"/>
      <c r="D8" s="88" t="s">
        <v>41</v>
      </c>
      <c r="E8" s="88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42</v>
      </c>
      <c r="W8" s="2" t="s">
        <v>13</v>
      </c>
      <c r="Y8" s="2" t="s">
        <v>14</v>
      </c>
      <c r="AA8" s="2" t="s">
        <v>17</v>
      </c>
    </row>
    <row r="9" spans="1:27" ht="21.75" customHeight="1" x14ac:dyDescent="0.2">
      <c r="A9" s="89" t="s">
        <v>43</v>
      </c>
      <c r="B9" s="89"/>
      <c r="D9" s="98">
        <v>10000000</v>
      </c>
      <c r="E9" s="98"/>
      <c r="F9" s="22"/>
      <c r="G9" s="21">
        <v>113534313556</v>
      </c>
      <c r="H9" s="22"/>
      <c r="I9" s="21">
        <v>168910610000</v>
      </c>
      <c r="J9" s="22"/>
      <c r="K9" s="21">
        <v>0</v>
      </c>
      <c r="L9" s="22"/>
      <c r="M9" s="21">
        <v>0</v>
      </c>
      <c r="N9" s="22"/>
      <c r="O9" s="21">
        <v>0</v>
      </c>
      <c r="P9" s="22"/>
      <c r="Q9" s="21">
        <v>0</v>
      </c>
      <c r="R9" s="22"/>
      <c r="S9" s="21">
        <v>10000000</v>
      </c>
      <c r="T9" s="22"/>
      <c r="U9" s="21">
        <v>18121</v>
      </c>
      <c r="V9" s="22"/>
      <c r="W9" s="21">
        <v>113534313556</v>
      </c>
      <c r="X9" s="22"/>
      <c r="Y9" s="21">
        <v>180793217000</v>
      </c>
      <c r="Z9" s="22"/>
      <c r="AA9" s="26">
        <v>0.2</v>
      </c>
    </row>
    <row r="10" spans="1:27" ht="21.75" customHeight="1" x14ac:dyDescent="0.2">
      <c r="A10" s="90" t="s">
        <v>44</v>
      </c>
      <c r="B10" s="90"/>
      <c r="D10" s="99">
        <v>12000000</v>
      </c>
      <c r="E10" s="99"/>
      <c r="F10" s="22"/>
      <c r="G10" s="23">
        <v>392534476800</v>
      </c>
      <c r="H10" s="22"/>
      <c r="I10" s="23">
        <v>448944619200</v>
      </c>
      <c r="J10" s="22"/>
      <c r="K10" s="23">
        <v>0</v>
      </c>
      <c r="L10" s="22"/>
      <c r="M10" s="23">
        <v>0</v>
      </c>
      <c r="N10" s="22"/>
      <c r="O10" s="23">
        <v>-12000000</v>
      </c>
      <c r="P10" s="22"/>
      <c r="Q10" s="23">
        <v>483499104000</v>
      </c>
      <c r="R10" s="22"/>
      <c r="S10" s="23">
        <v>0</v>
      </c>
      <c r="T10" s="22"/>
      <c r="U10" s="23">
        <v>0</v>
      </c>
      <c r="V10" s="22"/>
      <c r="W10" s="23">
        <v>0</v>
      </c>
      <c r="X10" s="22"/>
      <c r="Y10" s="23">
        <v>0</v>
      </c>
      <c r="Z10" s="22"/>
      <c r="AA10" s="27">
        <v>0</v>
      </c>
    </row>
    <row r="11" spans="1:27" ht="21.75" customHeight="1" x14ac:dyDescent="0.2">
      <c r="A11" s="90" t="s">
        <v>45</v>
      </c>
      <c r="B11" s="90"/>
      <c r="D11" s="99">
        <v>13000000</v>
      </c>
      <c r="E11" s="99"/>
      <c r="F11" s="22"/>
      <c r="G11" s="23">
        <v>287384447347</v>
      </c>
      <c r="H11" s="22"/>
      <c r="I11" s="23">
        <v>337581415600</v>
      </c>
      <c r="J11" s="22"/>
      <c r="K11" s="23">
        <v>0</v>
      </c>
      <c r="L11" s="22"/>
      <c r="M11" s="23">
        <v>0</v>
      </c>
      <c r="N11" s="22"/>
      <c r="O11" s="23">
        <v>-13000000</v>
      </c>
      <c r="P11" s="22"/>
      <c r="Q11" s="23">
        <v>368568742463</v>
      </c>
      <c r="R11" s="22"/>
      <c r="S11" s="23">
        <v>0</v>
      </c>
      <c r="T11" s="22"/>
      <c r="U11" s="23">
        <v>0</v>
      </c>
      <c r="V11" s="22"/>
      <c r="W11" s="23">
        <v>0</v>
      </c>
      <c r="X11" s="22"/>
      <c r="Y11" s="23">
        <v>0</v>
      </c>
      <c r="Z11" s="22"/>
      <c r="AA11" s="27">
        <v>0</v>
      </c>
    </row>
    <row r="12" spans="1:27" ht="26.25" customHeight="1" x14ac:dyDescent="0.2">
      <c r="A12" s="90" t="s">
        <v>46</v>
      </c>
      <c r="B12" s="90"/>
      <c r="D12" s="99">
        <v>12000000</v>
      </c>
      <c r="E12" s="99"/>
      <c r="F12" s="22"/>
      <c r="G12" s="23">
        <v>195336548136</v>
      </c>
      <c r="H12" s="22"/>
      <c r="I12" s="23">
        <v>327133857600</v>
      </c>
      <c r="J12" s="22"/>
      <c r="K12" s="23">
        <v>0</v>
      </c>
      <c r="L12" s="22"/>
      <c r="M12" s="23">
        <v>0</v>
      </c>
      <c r="N12" s="22"/>
      <c r="O12" s="23">
        <v>-6000000</v>
      </c>
      <c r="P12" s="22"/>
      <c r="Q12" s="23">
        <v>172402560030</v>
      </c>
      <c r="R12" s="22"/>
      <c r="S12" s="23">
        <v>6000000</v>
      </c>
      <c r="T12" s="22"/>
      <c r="U12" s="23">
        <v>31160</v>
      </c>
      <c r="V12" s="22"/>
      <c r="W12" s="23">
        <v>97668274069</v>
      </c>
      <c r="X12" s="22"/>
      <c r="Y12" s="23">
        <v>186529992000</v>
      </c>
      <c r="Z12" s="22"/>
      <c r="AA12" s="27">
        <v>0.21</v>
      </c>
    </row>
    <row r="13" spans="1:27" ht="29.25" customHeight="1" x14ac:dyDescent="0.2">
      <c r="A13" s="91" t="s">
        <v>47</v>
      </c>
      <c r="B13" s="91"/>
      <c r="D13" s="100">
        <v>0</v>
      </c>
      <c r="E13" s="100"/>
      <c r="F13" s="22"/>
      <c r="G13" s="24">
        <v>0</v>
      </c>
      <c r="H13" s="22"/>
      <c r="I13" s="24">
        <v>0</v>
      </c>
      <c r="J13" s="22"/>
      <c r="K13" s="24">
        <v>4000000</v>
      </c>
      <c r="L13" s="22"/>
      <c r="M13" s="24">
        <v>40089800000</v>
      </c>
      <c r="N13" s="22"/>
      <c r="O13" s="24">
        <v>0</v>
      </c>
      <c r="P13" s="22"/>
      <c r="Q13" s="24">
        <v>0</v>
      </c>
      <c r="R13" s="22"/>
      <c r="S13" s="24">
        <v>4000000</v>
      </c>
      <c r="T13" s="22"/>
      <c r="U13" s="24">
        <v>10000</v>
      </c>
      <c r="V13" s="22"/>
      <c r="W13" s="24">
        <v>40089800000</v>
      </c>
      <c r="X13" s="22"/>
      <c r="Y13" s="24">
        <v>39908000000</v>
      </c>
      <c r="Z13" s="22"/>
      <c r="AA13" s="28">
        <v>0.04</v>
      </c>
    </row>
    <row r="14" spans="1:27" ht="30" customHeight="1" x14ac:dyDescent="0.2">
      <c r="A14" s="92" t="s">
        <v>26</v>
      </c>
      <c r="B14" s="92"/>
      <c r="D14" s="105">
        <f t="shared" ref="D14" si="0">SUM(D9:E13)</f>
        <v>47000000</v>
      </c>
      <c r="E14" s="105"/>
      <c r="F14" s="22"/>
      <c r="G14" s="25">
        <f>SUM(G9:G13)</f>
        <v>988789785839</v>
      </c>
      <c r="H14" s="22"/>
      <c r="I14" s="25">
        <f>SUM(I9:I13)</f>
        <v>1282570502400</v>
      </c>
      <c r="J14" s="22"/>
      <c r="K14" s="25">
        <f>SUM(K9:K13)</f>
        <v>4000000</v>
      </c>
      <c r="L14" s="22"/>
      <c r="M14" s="25">
        <f>SUM(M9:M13)</f>
        <v>40089800000</v>
      </c>
      <c r="N14" s="22"/>
      <c r="O14" s="25">
        <f>SUM(O9:O13)</f>
        <v>-31000000</v>
      </c>
      <c r="P14" s="22"/>
      <c r="Q14" s="25">
        <f>SUM(Q9:Q13)</f>
        <v>1024470406493</v>
      </c>
      <c r="R14" s="22"/>
      <c r="S14" s="25">
        <f>SUM(S9:S13)</f>
        <v>20000000</v>
      </c>
      <c r="T14" s="22"/>
      <c r="U14" s="25"/>
      <c r="V14" s="22"/>
      <c r="W14" s="25">
        <f>SUM(W9:W13)</f>
        <v>251292387625</v>
      </c>
      <c r="X14" s="22"/>
      <c r="Y14" s="25">
        <f>SUM(Y9:Y13)</f>
        <v>407231209000</v>
      </c>
      <c r="Z14" s="22"/>
      <c r="AA14" s="29">
        <f>SUM(AA9:AA13)</f>
        <v>0.45</v>
      </c>
    </row>
    <row r="15" spans="1:27" ht="13.5" thickTop="1" x14ac:dyDescent="0.2"/>
  </sheetData>
  <mergeCells count="23">
    <mergeCell ref="A13:B13"/>
    <mergeCell ref="D13:E13"/>
    <mergeCell ref="A14:B14"/>
    <mergeCell ref="D14:E14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44"/>
  <sheetViews>
    <sheetView rightToLeft="1" topLeftCell="L3" workbookViewId="0">
      <selection activeCell="AN8" sqref="AN8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8.85546875" customWidth="1"/>
    <col min="5" max="5" width="1.28515625" customWidth="1"/>
    <col min="6" max="6" width="27.42578125" customWidth="1"/>
    <col min="7" max="7" width="1.28515625" customWidth="1"/>
    <col min="8" max="8" width="14.7109375" customWidth="1"/>
    <col min="9" max="9" width="1.28515625" customWidth="1"/>
    <col min="10" max="10" width="14.140625" customWidth="1"/>
    <col min="11" max="11" width="1.28515625" customWidth="1"/>
    <col min="12" max="12" width="12.855468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9.7109375" bestFit="1" customWidth="1"/>
    <col min="19" max="19" width="1.28515625" customWidth="1"/>
    <col min="20" max="20" width="19.5703125" bestFit="1" customWidth="1"/>
    <col min="21" max="21" width="1.28515625" customWidth="1"/>
    <col min="22" max="22" width="13" customWidth="1"/>
    <col min="23" max="23" width="1.28515625" customWidth="1"/>
    <col min="24" max="24" width="19.7109375" bestFit="1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6.42578125" customWidth="1"/>
    <col min="33" max="33" width="1.28515625" customWidth="1"/>
    <col min="34" max="34" width="19.42578125" bestFit="1" customWidth="1"/>
    <col min="35" max="35" width="1.28515625" customWidth="1"/>
    <col min="36" max="36" width="19.5703125" bestFit="1" customWidth="1"/>
    <col min="37" max="37" width="1.28515625" customWidth="1"/>
    <col min="38" max="38" width="21.42578125" customWidth="1"/>
    <col min="39" max="39" width="0.28515625" customWidth="1"/>
    <col min="40" max="40" width="17.5703125" bestFit="1" customWidth="1"/>
  </cols>
  <sheetData>
    <row r="1" spans="1:40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</row>
    <row r="2" spans="1:40" ht="27" customHeight="1" x14ac:dyDescent="0.2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</row>
    <row r="3" spans="1:40" ht="28.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</row>
    <row r="4" spans="1:40" ht="13.5" customHeight="1" x14ac:dyDescent="0.2"/>
    <row r="5" spans="1:40" ht="24.75" customHeight="1" x14ac:dyDescent="0.2">
      <c r="A5" s="1" t="s">
        <v>48</v>
      </c>
      <c r="B5" s="87" t="s">
        <v>49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</row>
    <row r="6" spans="1:40" ht="24" customHeight="1" x14ac:dyDescent="0.2">
      <c r="A6" s="88" t="s">
        <v>50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 t="s">
        <v>6</v>
      </c>
      <c r="Q6" s="88"/>
      <c r="R6" s="88"/>
      <c r="S6" s="88"/>
      <c r="T6" s="88"/>
      <c r="V6" s="88" t="s">
        <v>7</v>
      </c>
      <c r="W6" s="88"/>
      <c r="X6" s="88"/>
      <c r="Y6" s="88"/>
      <c r="Z6" s="88"/>
      <c r="AA6" s="88"/>
      <c r="AB6" s="88"/>
      <c r="AD6" s="88" t="s">
        <v>8</v>
      </c>
      <c r="AE6" s="88"/>
      <c r="AF6" s="88"/>
      <c r="AG6" s="88"/>
      <c r="AH6" s="88"/>
      <c r="AI6" s="88"/>
      <c r="AJ6" s="88"/>
      <c r="AK6" s="88"/>
      <c r="AL6" s="88"/>
    </row>
    <row r="7" spans="1:40" ht="19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97" t="s">
        <v>9</v>
      </c>
      <c r="W7" s="97"/>
      <c r="X7" s="97"/>
      <c r="Y7" s="3"/>
      <c r="Z7" s="97" t="s">
        <v>10</v>
      </c>
      <c r="AA7" s="97"/>
      <c r="AB7" s="97"/>
      <c r="AD7" s="3"/>
      <c r="AE7" s="3"/>
      <c r="AF7" s="3"/>
      <c r="AG7" s="3"/>
      <c r="AH7" s="3"/>
      <c r="AI7" s="3"/>
      <c r="AJ7" s="3"/>
      <c r="AK7" s="3"/>
      <c r="AL7" s="3"/>
    </row>
    <row r="8" spans="1:40" ht="21.75" customHeight="1" x14ac:dyDescent="0.2">
      <c r="A8" s="88" t="s">
        <v>51</v>
      </c>
      <c r="B8" s="88"/>
      <c r="D8" s="2" t="s">
        <v>52</v>
      </c>
      <c r="F8" s="2" t="s">
        <v>53</v>
      </c>
      <c r="H8" s="2" t="s">
        <v>54</v>
      </c>
      <c r="J8" s="2" t="s">
        <v>55</v>
      </c>
      <c r="L8" s="2" t="s">
        <v>56</v>
      </c>
      <c r="N8" s="2" t="s">
        <v>32</v>
      </c>
      <c r="P8" s="2" t="s">
        <v>12</v>
      </c>
      <c r="R8" s="2" t="s">
        <v>13</v>
      </c>
      <c r="T8" s="2" t="s">
        <v>14</v>
      </c>
      <c r="V8" s="4" t="s">
        <v>12</v>
      </c>
      <c r="W8" s="3"/>
      <c r="X8" s="4" t="s">
        <v>13</v>
      </c>
      <c r="Z8" s="4" t="s">
        <v>12</v>
      </c>
      <c r="AA8" s="3"/>
      <c r="AB8" s="4" t="s">
        <v>15</v>
      </c>
      <c r="AD8" s="2" t="s">
        <v>12</v>
      </c>
      <c r="AF8" s="2" t="s">
        <v>16</v>
      </c>
      <c r="AH8" s="2" t="s">
        <v>13</v>
      </c>
      <c r="AJ8" s="2" t="s">
        <v>14</v>
      </c>
      <c r="AL8" s="2" t="s">
        <v>17</v>
      </c>
      <c r="AN8" s="34">
        <v>90156632981128</v>
      </c>
    </row>
    <row r="9" spans="1:40" ht="21.75" customHeight="1" x14ac:dyDescent="0.2">
      <c r="A9" s="89" t="s">
        <v>57</v>
      </c>
      <c r="B9" s="89"/>
      <c r="D9" s="21" t="s">
        <v>58</v>
      </c>
      <c r="E9" s="22"/>
      <c r="F9" s="21" t="s">
        <v>58</v>
      </c>
      <c r="G9" s="22"/>
      <c r="H9" s="21" t="s">
        <v>59</v>
      </c>
      <c r="I9" s="22"/>
      <c r="J9" s="21" t="s">
        <v>60</v>
      </c>
      <c r="K9" s="22"/>
      <c r="L9" s="21">
        <v>23</v>
      </c>
      <c r="M9" s="22"/>
      <c r="N9" s="21">
        <v>23</v>
      </c>
      <c r="O9" s="22"/>
      <c r="P9" s="21">
        <v>1500000</v>
      </c>
      <c r="Q9" s="22"/>
      <c r="R9" s="21">
        <v>1500815625000</v>
      </c>
      <c r="S9" s="22"/>
      <c r="T9" s="21">
        <v>1499184375000</v>
      </c>
      <c r="U9" s="22"/>
      <c r="V9" s="21">
        <v>0</v>
      </c>
      <c r="W9" s="22"/>
      <c r="X9" s="21">
        <v>0</v>
      </c>
      <c r="Y9" s="22"/>
      <c r="Z9" s="21">
        <v>0</v>
      </c>
      <c r="AA9" s="22"/>
      <c r="AB9" s="21">
        <v>0</v>
      </c>
      <c r="AC9" s="22"/>
      <c r="AD9" s="21">
        <v>1500000</v>
      </c>
      <c r="AE9" s="22"/>
      <c r="AF9" s="21">
        <v>1000000</v>
      </c>
      <c r="AG9" s="22"/>
      <c r="AH9" s="21">
        <v>1500815625000</v>
      </c>
      <c r="AI9" s="22"/>
      <c r="AJ9" s="21">
        <v>1499184375000</v>
      </c>
      <c r="AK9" s="22"/>
      <c r="AL9" s="26">
        <v>1.66</v>
      </c>
      <c r="AN9" s="37"/>
    </row>
    <row r="10" spans="1:40" ht="21.75" customHeight="1" x14ac:dyDescent="0.2">
      <c r="A10" s="90" t="s">
        <v>61</v>
      </c>
      <c r="B10" s="90"/>
      <c r="D10" s="23" t="s">
        <v>58</v>
      </c>
      <c r="E10" s="22"/>
      <c r="F10" s="23" t="s">
        <v>58</v>
      </c>
      <c r="G10" s="22"/>
      <c r="H10" s="23" t="s">
        <v>62</v>
      </c>
      <c r="I10" s="22"/>
      <c r="J10" s="23" t="s">
        <v>63</v>
      </c>
      <c r="K10" s="22"/>
      <c r="L10" s="23">
        <v>0</v>
      </c>
      <c r="M10" s="22"/>
      <c r="N10" s="23">
        <v>0</v>
      </c>
      <c r="O10" s="22"/>
      <c r="P10" s="23">
        <v>5000000</v>
      </c>
      <c r="Q10" s="22"/>
      <c r="R10" s="23">
        <v>3987667115598</v>
      </c>
      <c r="S10" s="22"/>
      <c r="T10" s="23">
        <v>4062789656250</v>
      </c>
      <c r="U10" s="22"/>
      <c r="V10" s="23">
        <v>0</v>
      </c>
      <c r="W10" s="22"/>
      <c r="X10" s="23">
        <v>0</v>
      </c>
      <c r="Y10" s="22"/>
      <c r="Z10" s="23">
        <v>0</v>
      </c>
      <c r="AA10" s="22"/>
      <c r="AB10" s="23">
        <v>0</v>
      </c>
      <c r="AC10" s="22"/>
      <c r="AD10" s="23">
        <v>5000000</v>
      </c>
      <c r="AE10" s="22"/>
      <c r="AF10" s="23">
        <v>867710</v>
      </c>
      <c r="AG10" s="22"/>
      <c r="AH10" s="23">
        <v>3987667115598</v>
      </c>
      <c r="AI10" s="22"/>
      <c r="AJ10" s="23">
        <v>4336190913437</v>
      </c>
      <c r="AK10" s="22"/>
      <c r="AL10" s="27">
        <v>4.8099999999999996</v>
      </c>
      <c r="AN10" s="37"/>
    </row>
    <row r="11" spans="1:40" ht="21.75" customHeight="1" x14ac:dyDescent="0.2">
      <c r="A11" s="90" t="s">
        <v>64</v>
      </c>
      <c r="B11" s="90"/>
      <c r="D11" s="23" t="s">
        <v>58</v>
      </c>
      <c r="E11" s="22"/>
      <c r="F11" s="23" t="s">
        <v>58</v>
      </c>
      <c r="G11" s="22"/>
      <c r="H11" s="23" t="s">
        <v>65</v>
      </c>
      <c r="I11" s="22"/>
      <c r="J11" s="23" t="s">
        <v>66</v>
      </c>
      <c r="K11" s="22"/>
      <c r="L11" s="23">
        <v>0</v>
      </c>
      <c r="M11" s="22"/>
      <c r="N11" s="23">
        <v>0</v>
      </c>
      <c r="O11" s="22"/>
      <c r="P11" s="23">
        <v>1595000</v>
      </c>
      <c r="Q11" s="22"/>
      <c r="R11" s="23">
        <v>1347783350000</v>
      </c>
      <c r="S11" s="22"/>
      <c r="T11" s="23">
        <v>1382910133515</v>
      </c>
      <c r="U11" s="22"/>
      <c r="V11" s="23">
        <v>400000</v>
      </c>
      <c r="W11" s="22"/>
      <c r="X11" s="23">
        <v>354819151750</v>
      </c>
      <c r="Y11" s="22"/>
      <c r="Z11" s="23">
        <v>0</v>
      </c>
      <c r="AA11" s="22"/>
      <c r="AB11" s="23">
        <v>0</v>
      </c>
      <c r="AC11" s="22"/>
      <c r="AD11" s="23">
        <v>1995000</v>
      </c>
      <c r="AE11" s="22"/>
      <c r="AF11" s="23">
        <v>886900</v>
      </c>
      <c r="AG11" s="22"/>
      <c r="AH11" s="23">
        <v>1702602501750</v>
      </c>
      <c r="AI11" s="22"/>
      <c r="AJ11" s="23">
        <v>1768403407509</v>
      </c>
      <c r="AK11" s="22"/>
      <c r="AL11" s="27">
        <v>1.96</v>
      </c>
      <c r="AN11" s="37"/>
    </row>
    <row r="12" spans="1:40" ht="21.75" customHeight="1" x14ac:dyDescent="0.2">
      <c r="A12" s="90" t="s">
        <v>67</v>
      </c>
      <c r="B12" s="90"/>
      <c r="D12" s="23" t="s">
        <v>58</v>
      </c>
      <c r="E12" s="22"/>
      <c r="F12" s="23" t="s">
        <v>58</v>
      </c>
      <c r="G12" s="22"/>
      <c r="H12" s="23" t="s">
        <v>68</v>
      </c>
      <c r="I12" s="22"/>
      <c r="J12" s="23" t="s">
        <v>69</v>
      </c>
      <c r="K12" s="22"/>
      <c r="L12" s="23">
        <v>0</v>
      </c>
      <c r="M12" s="22"/>
      <c r="N12" s="23">
        <v>0</v>
      </c>
      <c r="O12" s="22"/>
      <c r="P12" s="23">
        <v>225000</v>
      </c>
      <c r="Q12" s="22"/>
      <c r="R12" s="23">
        <v>168859575583</v>
      </c>
      <c r="S12" s="22"/>
      <c r="T12" s="23">
        <v>169018046437</v>
      </c>
      <c r="U12" s="22"/>
      <c r="V12" s="23">
        <v>0</v>
      </c>
      <c r="W12" s="22"/>
      <c r="X12" s="23">
        <v>0</v>
      </c>
      <c r="Y12" s="22"/>
      <c r="Z12" s="23">
        <v>0</v>
      </c>
      <c r="AA12" s="22"/>
      <c r="AB12" s="23">
        <v>0</v>
      </c>
      <c r="AC12" s="22"/>
      <c r="AD12" s="23">
        <v>225000</v>
      </c>
      <c r="AE12" s="22"/>
      <c r="AF12" s="23">
        <v>751600</v>
      </c>
      <c r="AG12" s="22"/>
      <c r="AH12" s="23">
        <v>168859575583</v>
      </c>
      <c r="AI12" s="22"/>
      <c r="AJ12" s="23">
        <v>169018046437</v>
      </c>
      <c r="AK12" s="22"/>
      <c r="AL12" s="27">
        <v>0.19</v>
      </c>
      <c r="AN12" s="37"/>
    </row>
    <row r="13" spans="1:40" ht="21.75" customHeight="1" x14ac:dyDescent="0.2">
      <c r="A13" s="90" t="s">
        <v>70</v>
      </c>
      <c r="B13" s="90"/>
      <c r="D13" s="23" t="s">
        <v>58</v>
      </c>
      <c r="E13" s="22"/>
      <c r="F13" s="23" t="s">
        <v>58</v>
      </c>
      <c r="G13" s="22"/>
      <c r="H13" s="23" t="s">
        <v>71</v>
      </c>
      <c r="I13" s="22"/>
      <c r="J13" s="23" t="s">
        <v>72</v>
      </c>
      <c r="K13" s="22"/>
      <c r="L13" s="23">
        <v>0</v>
      </c>
      <c r="M13" s="22"/>
      <c r="N13" s="23">
        <v>0</v>
      </c>
      <c r="O13" s="22"/>
      <c r="P13" s="23">
        <v>2500000</v>
      </c>
      <c r="Q13" s="22"/>
      <c r="R13" s="23">
        <v>1821654330530</v>
      </c>
      <c r="S13" s="22"/>
      <c r="T13" s="23">
        <v>1866359614843</v>
      </c>
      <c r="U13" s="22"/>
      <c r="V13" s="23">
        <v>0</v>
      </c>
      <c r="W13" s="22"/>
      <c r="X13" s="23">
        <v>0</v>
      </c>
      <c r="Y13" s="22"/>
      <c r="Z13" s="23">
        <v>0</v>
      </c>
      <c r="AA13" s="22"/>
      <c r="AB13" s="23">
        <v>0</v>
      </c>
      <c r="AC13" s="22"/>
      <c r="AD13" s="23">
        <v>2500000</v>
      </c>
      <c r="AE13" s="22"/>
      <c r="AF13" s="23">
        <v>746950</v>
      </c>
      <c r="AG13" s="22"/>
      <c r="AH13" s="23">
        <v>1821654330530</v>
      </c>
      <c r="AI13" s="22"/>
      <c r="AJ13" s="23">
        <v>1866359614843</v>
      </c>
      <c r="AK13" s="22"/>
      <c r="AL13" s="27">
        <v>2.0699999999999998</v>
      </c>
      <c r="AN13" s="37"/>
    </row>
    <row r="14" spans="1:40" ht="21.75" customHeight="1" x14ac:dyDescent="0.2">
      <c r="A14" s="90" t="s">
        <v>73</v>
      </c>
      <c r="B14" s="90"/>
      <c r="D14" s="23" t="s">
        <v>58</v>
      </c>
      <c r="E14" s="22"/>
      <c r="F14" s="23" t="s">
        <v>58</v>
      </c>
      <c r="G14" s="22"/>
      <c r="H14" s="23" t="s">
        <v>74</v>
      </c>
      <c r="I14" s="22"/>
      <c r="J14" s="23" t="s">
        <v>75</v>
      </c>
      <c r="K14" s="22"/>
      <c r="L14" s="23">
        <v>0</v>
      </c>
      <c r="M14" s="22"/>
      <c r="N14" s="23">
        <v>0</v>
      </c>
      <c r="O14" s="22"/>
      <c r="P14" s="23">
        <v>998065</v>
      </c>
      <c r="Q14" s="22"/>
      <c r="R14" s="23">
        <v>774192358318</v>
      </c>
      <c r="S14" s="22"/>
      <c r="T14" s="23">
        <v>832931122300</v>
      </c>
      <c r="U14" s="22"/>
      <c r="V14" s="23">
        <v>0</v>
      </c>
      <c r="W14" s="22"/>
      <c r="X14" s="23">
        <v>0</v>
      </c>
      <c r="Y14" s="22"/>
      <c r="Z14" s="23">
        <v>0</v>
      </c>
      <c r="AA14" s="22"/>
      <c r="AB14" s="23">
        <v>0</v>
      </c>
      <c r="AC14" s="22"/>
      <c r="AD14" s="23">
        <v>998065</v>
      </c>
      <c r="AE14" s="22"/>
      <c r="AF14" s="23">
        <v>835000</v>
      </c>
      <c r="AG14" s="22"/>
      <c r="AH14" s="23">
        <v>774192358318</v>
      </c>
      <c r="AI14" s="22"/>
      <c r="AJ14" s="23">
        <v>832931122300</v>
      </c>
      <c r="AK14" s="22"/>
      <c r="AL14" s="27">
        <v>0.92</v>
      </c>
      <c r="AN14" s="37"/>
    </row>
    <row r="15" spans="1:40" ht="21.75" customHeight="1" x14ac:dyDescent="0.2">
      <c r="A15" s="90" t="s">
        <v>76</v>
      </c>
      <c r="B15" s="90"/>
      <c r="D15" s="23" t="s">
        <v>58</v>
      </c>
      <c r="E15" s="22"/>
      <c r="F15" s="23" t="s">
        <v>58</v>
      </c>
      <c r="G15" s="22"/>
      <c r="H15" s="23" t="s">
        <v>77</v>
      </c>
      <c r="I15" s="22"/>
      <c r="J15" s="23" t="s">
        <v>63</v>
      </c>
      <c r="K15" s="22"/>
      <c r="L15" s="23">
        <v>0</v>
      </c>
      <c r="M15" s="22"/>
      <c r="N15" s="23">
        <v>0</v>
      </c>
      <c r="O15" s="22"/>
      <c r="P15" s="23">
        <v>5350000</v>
      </c>
      <c r="Q15" s="22"/>
      <c r="R15" s="23">
        <v>4434023298691</v>
      </c>
      <c r="S15" s="22"/>
      <c r="T15" s="23">
        <v>4491556387500</v>
      </c>
      <c r="U15" s="22"/>
      <c r="V15" s="23">
        <v>400000</v>
      </c>
      <c r="W15" s="22"/>
      <c r="X15" s="23">
        <v>364939341500</v>
      </c>
      <c r="Y15" s="22"/>
      <c r="Z15" s="23">
        <v>0</v>
      </c>
      <c r="AA15" s="22"/>
      <c r="AB15" s="23">
        <v>0</v>
      </c>
      <c r="AC15" s="22"/>
      <c r="AD15" s="23">
        <v>5750000</v>
      </c>
      <c r="AE15" s="22"/>
      <c r="AF15" s="23">
        <v>912200</v>
      </c>
      <c r="AG15" s="22"/>
      <c r="AH15" s="23">
        <v>4798962640191</v>
      </c>
      <c r="AI15" s="22"/>
      <c r="AJ15" s="23">
        <v>5242297949687</v>
      </c>
      <c r="AK15" s="22"/>
      <c r="AL15" s="27">
        <v>5.81</v>
      </c>
      <c r="AN15" s="37"/>
    </row>
    <row r="16" spans="1:40" ht="21.75" customHeight="1" x14ac:dyDescent="0.2">
      <c r="A16" s="90" t="s">
        <v>78</v>
      </c>
      <c r="B16" s="90"/>
      <c r="D16" s="23" t="s">
        <v>58</v>
      </c>
      <c r="E16" s="22"/>
      <c r="F16" s="23" t="s">
        <v>58</v>
      </c>
      <c r="G16" s="22"/>
      <c r="H16" s="23" t="s">
        <v>79</v>
      </c>
      <c r="I16" s="22"/>
      <c r="J16" s="23" t="s">
        <v>66</v>
      </c>
      <c r="K16" s="22"/>
      <c r="L16" s="23">
        <v>0</v>
      </c>
      <c r="M16" s="22"/>
      <c r="N16" s="23">
        <v>0</v>
      </c>
      <c r="O16" s="22"/>
      <c r="P16" s="23">
        <v>1000000</v>
      </c>
      <c r="Q16" s="22"/>
      <c r="R16" s="23">
        <v>787310000000</v>
      </c>
      <c r="S16" s="22"/>
      <c r="T16" s="23">
        <v>814406925312</v>
      </c>
      <c r="U16" s="22"/>
      <c r="V16" s="23">
        <v>0</v>
      </c>
      <c r="W16" s="22"/>
      <c r="X16" s="23">
        <v>0</v>
      </c>
      <c r="Y16" s="22"/>
      <c r="Z16" s="23">
        <v>0</v>
      </c>
      <c r="AA16" s="22"/>
      <c r="AB16" s="23">
        <v>0</v>
      </c>
      <c r="AC16" s="22"/>
      <c r="AD16" s="23">
        <v>1000000</v>
      </c>
      <c r="AE16" s="22"/>
      <c r="AF16" s="23">
        <v>872000</v>
      </c>
      <c r="AG16" s="22"/>
      <c r="AH16" s="23">
        <v>787310000000</v>
      </c>
      <c r="AI16" s="22"/>
      <c r="AJ16" s="23">
        <v>871525850000</v>
      </c>
      <c r="AK16" s="22"/>
      <c r="AL16" s="27">
        <v>0.97</v>
      </c>
      <c r="AN16" s="37"/>
    </row>
    <row r="17" spans="1:40" ht="21.75" customHeight="1" x14ac:dyDescent="0.2">
      <c r="A17" s="90" t="s">
        <v>80</v>
      </c>
      <c r="B17" s="90"/>
      <c r="D17" s="23" t="s">
        <v>58</v>
      </c>
      <c r="E17" s="22"/>
      <c r="F17" s="23" t="s">
        <v>58</v>
      </c>
      <c r="G17" s="22"/>
      <c r="H17" s="23" t="s">
        <v>77</v>
      </c>
      <c r="I17" s="22"/>
      <c r="J17" s="23" t="s">
        <v>63</v>
      </c>
      <c r="K17" s="22"/>
      <c r="L17" s="23">
        <v>0</v>
      </c>
      <c r="M17" s="22"/>
      <c r="N17" s="23">
        <v>0</v>
      </c>
      <c r="O17" s="22"/>
      <c r="P17" s="23">
        <v>2375437</v>
      </c>
      <c r="Q17" s="22"/>
      <c r="R17" s="23">
        <v>1928132345937</v>
      </c>
      <c r="S17" s="22"/>
      <c r="T17" s="23">
        <v>2107576315544</v>
      </c>
      <c r="U17" s="22"/>
      <c r="V17" s="23">
        <v>0</v>
      </c>
      <c r="W17" s="22"/>
      <c r="X17" s="23">
        <v>0</v>
      </c>
      <c r="Y17" s="22"/>
      <c r="Z17" s="23">
        <v>0</v>
      </c>
      <c r="AA17" s="22"/>
      <c r="AB17" s="23">
        <v>0</v>
      </c>
      <c r="AC17" s="22"/>
      <c r="AD17" s="23">
        <v>2375437</v>
      </c>
      <c r="AE17" s="22"/>
      <c r="AF17" s="23">
        <v>887720</v>
      </c>
      <c r="AG17" s="22"/>
      <c r="AH17" s="23">
        <v>1928132345937</v>
      </c>
      <c r="AI17" s="22"/>
      <c r="AJ17" s="23">
        <v>2107576315544</v>
      </c>
      <c r="AK17" s="22"/>
      <c r="AL17" s="27">
        <v>2.34</v>
      </c>
      <c r="AN17" s="37"/>
    </row>
    <row r="18" spans="1:40" ht="21.75" customHeight="1" x14ac:dyDescent="0.2">
      <c r="A18" s="90" t="s">
        <v>81</v>
      </c>
      <c r="B18" s="90"/>
      <c r="D18" s="23" t="s">
        <v>58</v>
      </c>
      <c r="E18" s="22"/>
      <c r="F18" s="23" t="s">
        <v>58</v>
      </c>
      <c r="G18" s="22"/>
      <c r="H18" s="23" t="s">
        <v>82</v>
      </c>
      <c r="I18" s="22"/>
      <c r="J18" s="23" t="s">
        <v>72</v>
      </c>
      <c r="K18" s="22"/>
      <c r="L18" s="23">
        <v>0</v>
      </c>
      <c r="M18" s="22"/>
      <c r="N18" s="23">
        <v>0</v>
      </c>
      <c r="O18" s="22"/>
      <c r="P18" s="23">
        <v>2500000</v>
      </c>
      <c r="Q18" s="22"/>
      <c r="R18" s="23">
        <v>1828558195991</v>
      </c>
      <c r="S18" s="22"/>
      <c r="T18" s="23">
        <v>1850618178906</v>
      </c>
      <c r="U18" s="22"/>
      <c r="V18" s="23">
        <v>0</v>
      </c>
      <c r="W18" s="22"/>
      <c r="X18" s="23">
        <v>0</v>
      </c>
      <c r="Y18" s="22"/>
      <c r="Z18" s="23">
        <v>0</v>
      </c>
      <c r="AA18" s="22"/>
      <c r="AB18" s="23">
        <v>0</v>
      </c>
      <c r="AC18" s="22"/>
      <c r="AD18" s="23">
        <v>2500000</v>
      </c>
      <c r="AE18" s="22"/>
      <c r="AF18" s="23">
        <v>772750</v>
      </c>
      <c r="AG18" s="22"/>
      <c r="AH18" s="23">
        <v>1828558195991</v>
      </c>
      <c r="AI18" s="22"/>
      <c r="AJ18" s="23">
        <v>1930824542968</v>
      </c>
      <c r="AK18" s="22"/>
      <c r="AL18" s="27">
        <v>2.14</v>
      </c>
      <c r="AN18" s="37"/>
    </row>
    <row r="19" spans="1:40" ht="21.75" customHeight="1" x14ac:dyDescent="0.2">
      <c r="A19" s="90" t="s">
        <v>83</v>
      </c>
      <c r="B19" s="90"/>
      <c r="D19" s="23" t="s">
        <v>58</v>
      </c>
      <c r="E19" s="22"/>
      <c r="F19" s="23" t="s">
        <v>58</v>
      </c>
      <c r="G19" s="22"/>
      <c r="H19" s="23" t="s">
        <v>84</v>
      </c>
      <c r="I19" s="22"/>
      <c r="J19" s="23" t="s">
        <v>85</v>
      </c>
      <c r="K19" s="22"/>
      <c r="L19" s="23">
        <v>20.5</v>
      </c>
      <c r="M19" s="22"/>
      <c r="N19" s="23">
        <v>20.5</v>
      </c>
      <c r="O19" s="22"/>
      <c r="P19" s="23">
        <v>2000000</v>
      </c>
      <c r="Q19" s="22"/>
      <c r="R19" s="23">
        <v>1976020000000</v>
      </c>
      <c r="S19" s="22"/>
      <c r="T19" s="23">
        <v>1974825604375</v>
      </c>
      <c r="U19" s="22"/>
      <c r="V19" s="23">
        <v>0</v>
      </c>
      <c r="W19" s="22"/>
      <c r="X19" s="23">
        <v>0</v>
      </c>
      <c r="Y19" s="22"/>
      <c r="Z19" s="23">
        <v>0</v>
      </c>
      <c r="AA19" s="22"/>
      <c r="AB19" s="23">
        <v>0</v>
      </c>
      <c r="AC19" s="22"/>
      <c r="AD19" s="23">
        <v>2000000</v>
      </c>
      <c r="AE19" s="22"/>
      <c r="AF19" s="23">
        <v>996630</v>
      </c>
      <c r="AG19" s="22"/>
      <c r="AH19" s="23">
        <v>1976020000000</v>
      </c>
      <c r="AI19" s="22"/>
      <c r="AJ19" s="23">
        <v>1992176164875</v>
      </c>
      <c r="AK19" s="22"/>
      <c r="AL19" s="27">
        <v>2.21</v>
      </c>
      <c r="AN19" s="37"/>
    </row>
    <row r="20" spans="1:40" ht="21.75" customHeight="1" x14ac:dyDescent="0.2">
      <c r="A20" s="90" t="s">
        <v>86</v>
      </c>
      <c r="B20" s="90"/>
      <c r="D20" s="23" t="s">
        <v>58</v>
      </c>
      <c r="E20" s="22"/>
      <c r="F20" s="23" t="s">
        <v>58</v>
      </c>
      <c r="G20" s="22"/>
      <c r="H20" s="23" t="s">
        <v>87</v>
      </c>
      <c r="I20" s="22"/>
      <c r="J20" s="23" t="s">
        <v>88</v>
      </c>
      <c r="K20" s="22"/>
      <c r="L20" s="23">
        <v>23</v>
      </c>
      <c r="M20" s="22"/>
      <c r="N20" s="23">
        <v>23</v>
      </c>
      <c r="O20" s="22"/>
      <c r="P20" s="23">
        <v>6000000</v>
      </c>
      <c r="Q20" s="22"/>
      <c r="R20" s="23">
        <v>5695800000000</v>
      </c>
      <c r="S20" s="22"/>
      <c r="T20" s="23">
        <v>5692343104500</v>
      </c>
      <c r="U20" s="22"/>
      <c r="V20" s="23">
        <v>0</v>
      </c>
      <c r="W20" s="22"/>
      <c r="X20" s="23">
        <v>0</v>
      </c>
      <c r="Y20" s="22"/>
      <c r="Z20" s="23">
        <v>0</v>
      </c>
      <c r="AA20" s="22"/>
      <c r="AB20" s="23">
        <v>0</v>
      </c>
      <c r="AC20" s="22"/>
      <c r="AD20" s="23">
        <v>6000000</v>
      </c>
      <c r="AE20" s="22"/>
      <c r="AF20" s="23">
        <v>984860</v>
      </c>
      <c r="AG20" s="22"/>
      <c r="AH20" s="23">
        <v>5695800000000</v>
      </c>
      <c r="AI20" s="22"/>
      <c r="AJ20" s="23">
        <v>5905946894250</v>
      </c>
      <c r="AK20" s="22"/>
      <c r="AL20" s="27">
        <v>6.55</v>
      </c>
      <c r="AN20" s="37"/>
    </row>
    <row r="21" spans="1:40" ht="21.75" customHeight="1" x14ac:dyDescent="0.2">
      <c r="A21" s="90" t="s">
        <v>89</v>
      </c>
      <c r="B21" s="90"/>
      <c r="D21" s="23" t="s">
        <v>58</v>
      </c>
      <c r="E21" s="22"/>
      <c r="F21" s="23" t="s">
        <v>58</v>
      </c>
      <c r="G21" s="22"/>
      <c r="H21" s="23" t="s">
        <v>90</v>
      </c>
      <c r="I21" s="22"/>
      <c r="J21" s="23" t="s">
        <v>91</v>
      </c>
      <c r="K21" s="22"/>
      <c r="L21" s="23">
        <v>23</v>
      </c>
      <c r="M21" s="22"/>
      <c r="N21" s="23">
        <v>23</v>
      </c>
      <c r="O21" s="22"/>
      <c r="P21" s="23">
        <v>3370</v>
      </c>
      <c r="Q21" s="22"/>
      <c r="R21" s="23">
        <v>3175214000</v>
      </c>
      <c r="S21" s="22"/>
      <c r="T21" s="23">
        <v>2786922886</v>
      </c>
      <c r="U21" s="22"/>
      <c r="V21" s="23">
        <v>0</v>
      </c>
      <c r="W21" s="22"/>
      <c r="X21" s="23">
        <v>0</v>
      </c>
      <c r="Y21" s="22"/>
      <c r="Z21" s="23">
        <v>0</v>
      </c>
      <c r="AA21" s="22"/>
      <c r="AB21" s="23">
        <v>0</v>
      </c>
      <c r="AC21" s="22"/>
      <c r="AD21" s="23">
        <v>3370</v>
      </c>
      <c r="AE21" s="22"/>
      <c r="AF21" s="23">
        <v>813600</v>
      </c>
      <c r="AG21" s="22"/>
      <c r="AH21" s="23">
        <v>3175214000</v>
      </c>
      <c r="AI21" s="22"/>
      <c r="AJ21" s="23">
        <v>2740341128</v>
      </c>
      <c r="AK21" s="22"/>
      <c r="AL21" s="27">
        <v>0</v>
      </c>
      <c r="AN21" s="37"/>
    </row>
    <row r="22" spans="1:40" ht="21.75" customHeight="1" x14ac:dyDescent="0.2">
      <c r="A22" s="90" t="s">
        <v>92</v>
      </c>
      <c r="B22" s="90"/>
      <c r="D22" s="23" t="s">
        <v>58</v>
      </c>
      <c r="E22" s="22"/>
      <c r="F22" s="23" t="s">
        <v>58</v>
      </c>
      <c r="G22" s="22"/>
      <c r="H22" s="23" t="s">
        <v>90</v>
      </c>
      <c r="I22" s="22"/>
      <c r="J22" s="23" t="s">
        <v>93</v>
      </c>
      <c r="K22" s="22"/>
      <c r="L22" s="23">
        <v>23</v>
      </c>
      <c r="M22" s="22"/>
      <c r="N22" s="23">
        <v>23</v>
      </c>
      <c r="O22" s="22"/>
      <c r="P22" s="23">
        <v>1295000</v>
      </c>
      <c r="Q22" s="22"/>
      <c r="R22" s="23">
        <v>1029548492759</v>
      </c>
      <c r="S22" s="22"/>
      <c r="T22" s="23">
        <v>1061322591875</v>
      </c>
      <c r="U22" s="22"/>
      <c r="V22" s="23">
        <v>0</v>
      </c>
      <c r="W22" s="22"/>
      <c r="X22" s="23">
        <v>0</v>
      </c>
      <c r="Y22" s="22"/>
      <c r="Z22" s="23">
        <v>0</v>
      </c>
      <c r="AA22" s="22"/>
      <c r="AB22" s="23">
        <v>0</v>
      </c>
      <c r="AC22" s="22"/>
      <c r="AD22" s="23">
        <v>1295000</v>
      </c>
      <c r="AE22" s="22"/>
      <c r="AF22" s="23">
        <v>820000</v>
      </c>
      <c r="AG22" s="22"/>
      <c r="AH22" s="23">
        <v>1029548492759</v>
      </c>
      <c r="AI22" s="22"/>
      <c r="AJ22" s="23">
        <v>1061322591875</v>
      </c>
      <c r="AK22" s="22"/>
      <c r="AL22" s="27">
        <v>1.18</v>
      </c>
      <c r="AN22" s="37"/>
    </row>
    <row r="23" spans="1:40" ht="21.75" customHeight="1" x14ac:dyDescent="0.2">
      <c r="A23" s="90" t="s">
        <v>94</v>
      </c>
      <c r="B23" s="90"/>
      <c r="D23" s="23" t="s">
        <v>58</v>
      </c>
      <c r="E23" s="22"/>
      <c r="F23" s="23" t="s">
        <v>58</v>
      </c>
      <c r="G23" s="22"/>
      <c r="H23" s="23" t="s">
        <v>95</v>
      </c>
      <c r="I23" s="22"/>
      <c r="J23" s="23" t="s">
        <v>96</v>
      </c>
      <c r="K23" s="22"/>
      <c r="L23" s="23">
        <v>23</v>
      </c>
      <c r="M23" s="22"/>
      <c r="N23" s="23">
        <v>23</v>
      </c>
      <c r="O23" s="22"/>
      <c r="P23" s="23">
        <v>1944723</v>
      </c>
      <c r="Q23" s="22"/>
      <c r="R23" s="23">
        <v>1787200437000</v>
      </c>
      <c r="S23" s="22"/>
      <c r="T23" s="23">
        <v>1593805756632</v>
      </c>
      <c r="U23" s="22"/>
      <c r="V23" s="23">
        <v>0</v>
      </c>
      <c r="W23" s="22"/>
      <c r="X23" s="23">
        <v>0</v>
      </c>
      <c r="Y23" s="22"/>
      <c r="Z23" s="23">
        <v>0</v>
      </c>
      <c r="AA23" s="22"/>
      <c r="AB23" s="23">
        <v>0</v>
      </c>
      <c r="AC23" s="22"/>
      <c r="AD23" s="23">
        <v>1944723</v>
      </c>
      <c r="AE23" s="22"/>
      <c r="AF23" s="23">
        <v>822030</v>
      </c>
      <c r="AG23" s="22"/>
      <c r="AH23" s="23">
        <v>1787200437000</v>
      </c>
      <c r="AI23" s="22"/>
      <c r="AJ23" s="23">
        <v>1597751397712</v>
      </c>
      <c r="AK23" s="22"/>
      <c r="AL23" s="27">
        <v>1.77</v>
      </c>
      <c r="AN23" s="37"/>
    </row>
    <row r="24" spans="1:40" ht="21.75" customHeight="1" x14ac:dyDescent="0.2">
      <c r="A24" s="90" t="s">
        <v>97</v>
      </c>
      <c r="B24" s="90"/>
      <c r="D24" s="23" t="s">
        <v>58</v>
      </c>
      <c r="E24" s="22"/>
      <c r="F24" s="23" t="s">
        <v>58</v>
      </c>
      <c r="G24" s="22"/>
      <c r="H24" s="23" t="s">
        <v>95</v>
      </c>
      <c r="I24" s="22"/>
      <c r="J24" s="23" t="s">
        <v>98</v>
      </c>
      <c r="K24" s="22"/>
      <c r="L24" s="23">
        <v>23</v>
      </c>
      <c r="M24" s="22"/>
      <c r="N24" s="23">
        <v>23</v>
      </c>
      <c r="O24" s="22"/>
      <c r="P24" s="23">
        <v>2569974</v>
      </c>
      <c r="Q24" s="22"/>
      <c r="R24" s="23">
        <v>2290001032440</v>
      </c>
      <c r="S24" s="22"/>
      <c r="T24" s="23">
        <v>2029175495543</v>
      </c>
      <c r="U24" s="22"/>
      <c r="V24" s="23">
        <v>0</v>
      </c>
      <c r="W24" s="22"/>
      <c r="X24" s="23">
        <v>0</v>
      </c>
      <c r="Y24" s="22"/>
      <c r="Z24" s="23">
        <v>0</v>
      </c>
      <c r="AA24" s="22"/>
      <c r="AB24" s="23">
        <v>0</v>
      </c>
      <c r="AC24" s="22"/>
      <c r="AD24" s="23">
        <v>2569974</v>
      </c>
      <c r="AE24" s="22"/>
      <c r="AF24" s="23">
        <v>799160</v>
      </c>
      <c r="AG24" s="22"/>
      <c r="AH24" s="23">
        <v>2290001032440</v>
      </c>
      <c r="AI24" s="22"/>
      <c r="AJ24" s="23">
        <v>2052703656985</v>
      </c>
      <c r="AK24" s="22"/>
      <c r="AL24" s="27">
        <v>2.2799999999999998</v>
      </c>
      <c r="AN24" s="37"/>
    </row>
    <row r="25" spans="1:40" ht="21.75" customHeight="1" x14ac:dyDescent="0.2">
      <c r="A25" s="90" t="s">
        <v>99</v>
      </c>
      <c r="B25" s="90"/>
      <c r="D25" s="23" t="s">
        <v>58</v>
      </c>
      <c r="E25" s="22"/>
      <c r="F25" s="23" t="s">
        <v>58</v>
      </c>
      <c r="G25" s="22"/>
      <c r="H25" s="23" t="s">
        <v>100</v>
      </c>
      <c r="I25" s="22"/>
      <c r="J25" s="23" t="s">
        <v>101</v>
      </c>
      <c r="K25" s="22"/>
      <c r="L25" s="23">
        <v>23</v>
      </c>
      <c r="M25" s="22"/>
      <c r="N25" s="23">
        <v>23</v>
      </c>
      <c r="O25" s="22"/>
      <c r="P25" s="23">
        <v>3000000</v>
      </c>
      <c r="Q25" s="22"/>
      <c r="R25" s="23">
        <v>2694000000000</v>
      </c>
      <c r="S25" s="22"/>
      <c r="T25" s="23">
        <v>2703898955062</v>
      </c>
      <c r="U25" s="22"/>
      <c r="V25" s="23">
        <v>0</v>
      </c>
      <c r="W25" s="22"/>
      <c r="X25" s="23">
        <v>0</v>
      </c>
      <c r="Y25" s="22"/>
      <c r="Z25" s="23">
        <v>0</v>
      </c>
      <c r="AA25" s="22"/>
      <c r="AB25" s="23">
        <v>0</v>
      </c>
      <c r="AC25" s="22"/>
      <c r="AD25" s="23">
        <v>3000000</v>
      </c>
      <c r="AE25" s="22"/>
      <c r="AF25" s="23">
        <v>935130</v>
      </c>
      <c r="AG25" s="22"/>
      <c r="AH25" s="23">
        <v>2694000000000</v>
      </c>
      <c r="AI25" s="22"/>
      <c r="AJ25" s="23">
        <v>2803864569187</v>
      </c>
      <c r="AK25" s="22"/>
      <c r="AL25" s="27">
        <v>3.11</v>
      </c>
      <c r="AN25" s="37"/>
    </row>
    <row r="26" spans="1:40" ht="21.75" customHeight="1" x14ac:dyDescent="0.2">
      <c r="A26" s="90" t="s">
        <v>102</v>
      </c>
      <c r="B26" s="90"/>
      <c r="D26" s="23" t="s">
        <v>58</v>
      </c>
      <c r="E26" s="22"/>
      <c r="F26" s="23" t="s">
        <v>58</v>
      </c>
      <c r="G26" s="22"/>
      <c r="H26" s="23" t="s">
        <v>103</v>
      </c>
      <c r="I26" s="22"/>
      <c r="J26" s="23" t="s">
        <v>69</v>
      </c>
      <c r="K26" s="22"/>
      <c r="L26" s="23">
        <v>0</v>
      </c>
      <c r="M26" s="22"/>
      <c r="N26" s="23">
        <v>0</v>
      </c>
      <c r="O26" s="22"/>
      <c r="P26" s="23">
        <v>0</v>
      </c>
      <c r="Q26" s="22"/>
      <c r="R26" s="23">
        <v>0</v>
      </c>
      <c r="S26" s="22"/>
      <c r="T26" s="23">
        <v>0</v>
      </c>
      <c r="U26" s="22"/>
      <c r="V26" s="23">
        <v>243750</v>
      </c>
      <c r="W26" s="22"/>
      <c r="X26" s="23">
        <v>194155165453</v>
      </c>
      <c r="Y26" s="22"/>
      <c r="Z26" s="23">
        <v>0</v>
      </c>
      <c r="AA26" s="22"/>
      <c r="AB26" s="23">
        <v>0</v>
      </c>
      <c r="AC26" s="22"/>
      <c r="AD26" s="23">
        <v>243750</v>
      </c>
      <c r="AE26" s="22"/>
      <c r="AF26" s="23">
        <v>796300</v>
      </c>
      <c r="AG26" s="22"/>
      <c r="AH26" s="23">
        <v>194155165453</v>
      </c>
      <c r="AI26" s="22"/>
      <c r="AJ26" s="23">
        <v>193992584144</v>
      </c>
      <c r="AK26" s="22"/>
      <c r="AL26" s="27">
        <v>0.22</v>
      </c>
      <c r="AN26" s="37"/>
    </row>
    <row r="27" spans="1:40" ht="21.75" customHeight="1" x14ac:dyDescent="0.2">
      <c r="A27" s="90" t="s">
        <v>104</v>
      </c>
      <c r="B27" s="90"/>
      <c r="D27" s="23" t="s">
        <v>58</v>
      </c>
      <c r="E27" s="22"/>
      <c r="F27" s="23" t="s">
        <v>58</v>
      </c>
      <c r="G27" s="22"/>
      <c r="H27" s="23" t="s">
        <v>105</v>
      </c>
      <c r="I27" s="22"/>
      <c r="J27" s="23" t="s">
        <v>69</v>
      </c>
      <c r="K27" s="22"/>
      <c r="L27" s="23">
        <v>0</v>
      </c>
      <c r="M27" s="22"/>
      <c r="N27" s="23">
        <v>0</v>
      </c>
      <c r="O27" s="22"/>
      <c r="P27" s="23">
        <v>0</v>
      </c>
      <c r="Q27" s="22"/>
      <c r="R27" s="23">
        <v>0</v>
      </c>
      <c r="S27" s="22"/>
      <c r="T27" s="23">
        <v>0</v>
      </c>
      <c r="U27" s="22"/>
      <c r="V27" s="23">
        <v>250000</v>
      </c>
      <c r="W27" s="22"/>
      <c r="X27" s="23">
        <v>197821040468</v>
      </c>
      <c r="Y27" s="22"/>
      <c r="Z27" s="23">
        <v>0</v>
      </c>
      <c r="AA27" s="22"/>
      <c r="AB27" s="23">
        <v>0</v>
      </c>
      <c r="AC27" s="22"/>
      <c r="AD27" s="23">
        <v>250000</v>
      </c>
      <c r="AE27" s="22"/>
      <c r="AF27" s="23">
        <v>791060</v>
      </c>
      <c r="AG27" s="22"/>
      <c r="AH27" s="23">
        <v>197821040468</v>
      </c>
      <c r="AI27" s="22"/>
      <c r="AJ27" s="23">
        <v>197657465281</v>
      </c>
      <c r="AK27" s="22"/>
      <c r="AL27" s="27">
        <v>0.22</v>
      </c>
      <c r="AN27" s="37"/>
    </row>
    <row r="28" spans="1:40" ht="21.75" customHeight="1" x14ac:dyDescent="0.2">
      <c r="A28" s="90" t="s">
        <v>106</v>
      </c>
      <c r="B28" s="90"/>
      <c r="D28" s="23" t="s">
        <v>58</v>
      </c>
      <c r="E28" s="22"/>
      <c r="F28" s="23" t="s">
        <v>58</v>
      </c>
      <c r="G28" s="22"/>
      <c r="H28" s="23" t="s">
        <v>107</v>
      </c>
      <c r="I28" s="22"/>
      <c r="J28" s="23" t="s">
        <v>108</v>
      </c>
      <c r="K28" s="22"/>
      <c r="L28" s="23">
        <v>0</v>
      </c>
      <c r="M28" s="22"/>
      <c r="N28" s="23">
        <v>0</v>
      </c>
      <c r="O28" s="22"/>
      <c r="P28" s="23">
        <v>0</v>
      </c>
      <c r="Q28" s="22"/>
      <c r="R28" s="23">
        <v>0</v>
      </c>
      <c r="S28" s="22"/>
      <c r="T28" s="23">
        <v>0</v>
      </c>
      <c r="U28" s="22"/>
      <c r="V28" s="23">
        <v>600000</v>
      </c>
      <c r="W28" s="22"/>
      <c r="X28" s="23">
        <v>504052047375</v>
      </c>
      <c r="Y28" s="22"/>
      <c r="Z28" s="23">
        <v>0</v>
      </c>
      <c r="AA28" s="22"/>
      <c r="AB28" s="23">
        <v>0</v>
      </c>
      <c r="AC28" s="22"/>
      <c r="AD28" s="23">
        <v>600000</v>
      </c>
      <c r="AE28" s="22"/>
      <c r="AF28" s="23">
        <v>839900</v>
      </c>
      <c r="AG28" s="22"/>
      <c r="AH28" s="23">
        <v>504052047375</v>
      </c>
      <c r="AI28" s="22"/>
      <c r="AJ28" s="23">
        <v>503665982625</v>
      </c>
      <c r="AK28" s="22"/>
      <c r="AL28" s="27">
        <v>0.56000000000000005</v>
      </c>
      <c r="AN28" s="37"/>
    </row>
    <row r="29" spans="1:40" ht="21.75" customHeight="1" x14ac:dyDescent="0.2">
      <c r="A29" s="90" t="s">
        <v>109</v>
      </c>
      <c r="B29" s="90"/>
      <c r="D29" s="23" t="s">
        <v>58</v>
      </c>
      <c r="E29" s="22"/>
      <c r="F29" s="23" t="s">
        <v>58</v>
      </c>
      <c r="G29" s="22"/>
      <c r="H29" s="23" t="s">
        <v>107</v>
      </c>
      <c r="I29" s="22"/>
      <c r="J29" s="23" t="s">
        <v>75</v>
      </c>
      <c r="K29" s="22"/>
      <c r="L29" s="23">
        <v>0</v>
      </c>
      <c r="M29" s="22"/>
      <c r="N29" s="23">
        <v>0</v>
      </c>
      <c r="O29" s="22"/>
      <c r="P29" s="23">
        <v>0</v>
      </c>
      <c r="Q29" s="22"/>
      <c r="R29" s="23">
        <v>0</v>
      </c>
      <c r="S29" s="22"/>
      <c r="T29" s="23">
        <v>0</v>
      </c>
      <c r="U29" s="22"/>
      <c r="V29" s="23">
        <v>1162500</v>
      </c>
      <c r="W29" s="22"/>
      <c r="X29" s="23">
        <v>1002558638786</v>
      </c>
      <c r="Y29" s="22"/>
      <c r="Z29" s="23">
        <v>0</v>
      </c>
      <c r="AA29" s="22"/>
      <c r="AB29" s="23">
        <v>0</v>
      </c>
      <c r="AC29" s="22"/>
      <c r="AD29" s="23">
        <v>1162500</v>
      </c>
      <c r="AE29" s="22"/>
      <c r="AF29" s="23">
        <v>862300</v>
      </c>
      <c r="AG29" s="22"/>
      <c r="AH29" s="23">
        <v>1002558638786</v>
      </c>
      <c r="AI29" s="22"/>
      <c r="AJ29" s="23">
        <v>1001878682085</v>
      </c>
      <c r="AK29" s="22"/>
      <c r="AL29" s="27">
        <v>1.1100000000000001</v>
      </c>
      <c r="AN29" s="37"/>
    </row>
    <row r="30" spans="1:40" ht="21.75" customHeight="1" x14ac:dyDescent="0.2">
      <c r="A30" s="90" t="s">
        <v>110</v>
      </c>
      <c r="B30" s="90"/>
      <c r="D30" s="23" t="s">
        <v>58</v>
      </c>
      <c r="E30" s="22"/>
      <c r="F30" s="23" t="s">
        <v>58</v>
      </c>
      <c r="G30" s="22"/>
      <c r="H30" s="23" t="s">
        <v>111</v>
      </c>
      <c r="I30" s="22"/>
      <c r="J30" s="23" t="s">
        <v>112</v>
      </c>
      <c r="K30" s="22"/>
      <c r="L30" s="23">
        <v>0</v>
      </c>
      <c r="M30" s="22"/>
      <c r="N30" s="23">
        <v>0</v>
      </c>
      <c r="O30" s="22"/>
      <c r="P30" s="23">
        <v>0</v>
      </c>
      <c r="Q30" s="22"/>
      <c r="R30" s="23">
        <v>0</v>
      </c>
      <c r="S30" s="22"/>
      <c r="T30" s="23">
        <v>0</v>
      </c>
      <c r="U30" s="22"/>
      <c r="V30" s="23">
        <v>437500</v>
      </c>
      <c r="W30" s="22"/>
      <c r="X30" s="23">
        <v>356666506182</v>
      </c>
      <c r="Y30" s="22"/>
      <c r="Z30" s="23">
        <v>0</v>
      </c>
      <c r="AA30" s="22"/>
      <c r="AB30" s="23">
        <v>0</v>
      </c>
      <c r="AC30" s="22"/>
      <c r="AD30" s="23">
        <v>437500</v>
      </c>
      <c r="AE30" s="22"/>
      <c r="AF30" s="23">
        <v>815100</v>
      </c>
      <c r="AG30" s="22"/>
      <c r="AH30" s="23">
        <v>356666506182</v>
      </c>
      <c r="AI30" s="22"/>
      <c r="AJ30" s="23">
        <v>356412345351</v>
      </c>
      <c r="AK30" s="22"/>
      <c r="AL30" s="27">
        <v>0.4</v>
      </c>
      <c r="AN30" s="37"/>
    </row>
    <row r="31" spans="1:40" ht="21.75" customHeight="1" x14ac:dyDescent="0.2">
      <c r="A31" s="90" t="s">
        <v>113</v>
      </c>
      <c r="B31" s="90"/>
      <c r="D31" s="23" t="s">
        <v>58</v>
      </c>
      <c r="E31" s="22"/>
      <c r="F31" s="23" t="s">
        <v>58</v>
      </c>
      <c r="G31" s="22"/>
      <c r="H31" s="23" t="s">
        <v>114</v>
      </c>
      <c r="I31" s="22"/>
      <c r="J31" s="23" t="s">
        <v>115</v>
      </c>
      <c r="K31" s="22"/>
      <c r="L31" s="23">
        <v>23</v>
      </c>
      <c r="M31" s="22"/>
      <c r="N31" s="23">
        <v>23</v>
      </c>
      <c r="O31" s="22"/>
      <c r="P31" s="23">
        <v>0</v>
      </c>
      <c r="Q31" s="22"/>
      <c r="R31" s="23">
        <v>0</v>
      </c>
      <c r="S31" s="22"/>
      <c r="T31" s="23">
        <v>0</v>
      </c>
      <c r="U31" s="22"/>
      <c r="V31" s="23">
        <v>5844551</v>
      </c>
      <c r="W31" s="22"/>
      <c r="X31" s="23">
        <v>4744091827661</v>
      </c>
      <c r="Y31" s="22"/>
      <c r="Z31" s="23">
        <v>0</v>
      </c>
      <c r="AA31" s="22"/>
      <c r="AB31" s="23">
        <v>0</v>
      </c>
      <c r="AC31" s="22"/>
      <c r="AD31" s="23">
        <v>5844551</v>
      </c>
      <c r="AE31" s="22"/>
      <c r="AF31" s="23">
        <v>811650</v>
      </c>
      <c r="AG31" s="22"/>
      <c r="AH31" s="23">
        <v>4744091827661</v>
      </c>
      <c r="AI31" s="22"/>
      <c r="AJ31" s="23">
        <v>4741150416060</v>
      </c>
      <c r="AK31" s="22"/>
      <c r="AL31" s="27">
        <v>5.26</v>
      </c>
      <c r="AN31" s="37"/>
    </row>
    <row r="32" spans="1:40" ht="21.75" customHeight="1" x14ac:dyDescent="0.2">
      <c r="A32" s="90" t="s">
        <v>116</v>
      </c>
      <c r="B32" s="90"/>
      <c r="D32" s="23" t="s">
        <v>117</v>
      </c>
      <c r="E32" s="22"/>
      <c r="F32" s="23" t="s">
        <v>117</v>
      </c>
      <c r="G32" s="22"/>
      <c r="H32" s="23" t="s">
        <v>118</v>
      </c>
      <c r="I32" s="22"/>
      <c r="J32" s="23" t="s">
        <v>119</v>
      </c>
      <c r="K32" s="22"/>
      <c r="L32" s="23">
        <v>23</v>
      </c>
      <c r="M32" s="22"/>
      <c r="N32" s="23">
        <v>23</v>
      </c>
      <c r="O32" s="22"/>
      <c r="P32" s="23">
        <v>0</v>
      </c>
      <c r="Q32" s="22"/>
      <c r="R32" s="23">
        <v>0</v>
      </c>
      <c r="S32" s="22"/>
      <c r="T32" s="23">
        <v>0</v>
      </c>
      <c r="U32" s="22"/>
      <c r="V32" s="23">
        <v>4999999</v>
      </c>
      <c r="W32" s="22"/>
      <c r="X32" s="23">
        <v>5009451053109</v>
      </c>
      <c r="Y32" s="22"/>
      <c r="Z32" s="23">
        <v>0</v>
      </c>
      <c r="AA32" s="22"/>
      <c r="AB32" s="23">
        <v>0</v>
      </c>
      <c r="AC32" s="22"/>
      <c r="AD32" s="23">
        <v>4999999</v>
      </c>
      <c r="AE32" s="22"/>
      <c r="AF32" s="23">
        <v>1000000</v>
      </c>
      <c r="AG32" s="22"/>
      <c r="AH32" s="23">
        <v>5009451053109</v>
      </c>
      <c r="AI32" s="22"/>
      <c r="AJ32" s="23">
        <v>5009451053109</v>
      </c>
      <c r="AK32" s="22"/>
      <c r="AL32" s="27">
        <v>5.56</v>
      </c>
      <c r="AN32" s="37"/>
    </row>
    <row r="33" spans="1:40" ht="21.75" customHeight="1" x14ac:dyDescent="0.2">
      <c r="A33" s="90" t="s">
        <v>120</v>
      </c>
      <c r="B33" s="90"/>
      <c r="D33" s="23" t="s">
        <v>117</v>
      </c>
      <c r="E33" s="22"/>
      <c r="F33" s="23" t="s">
        <v>117</v>
      </c>
      <c r="G33" s="22"/>
      <c r="H33" s="23" t="s">
        <v>121</v>
      </c>
      <c r="I33" s="22"/>
      <c r="J33" s="23" t="s">
        <v>122</v>
      </c>
      <c r="K33" s="22"/>
      <c r="L33" s="23">
        <v>40</v>
      </c>
      <c r="M33" s="22"/>
      <c r="N33" s="23">
        <v>40</v>
      </c>
      <c r="O33" s="22"/>
      <c r="P33" s="23">
        <v>25000000</v>
      </c>
      <c r="Q33" s="22"/>
      <c r="R33" s="23">
        <v>25000000000</v>
      </c>
      <c r="S33" s="22"/>
      <c r="T33" s="23">
        <v>25000000000</v>
      </c>
      <c r="U33" s="22"/>
      <c r="V33" s="23">
        <v>0</v>
      </c>
      <c r="W33" s="22"/>
      <c r="X33" s="23">
        <v>0</v>
      </c>
      <c r="Y33" s="22"/>
      <c r="Z33" s="23">
        <v>0</v>
      </c>
      <c r="AA33" s="22"/>
      <c r="AB33" s="23">
        <v>0</v>
      </c>
      <c r="AC33" s="22"/>
      <c r="AD33" s="23">
        <v>25000000</v>
      </c>
      <c r="AE33" s="22"/>
      <c r="AF33" s="23">
        <v>1000</v>
      </c>
      <c r="AG33" s="22"/>
      <c r="AH33" s="23">
        <v>25000000000</v>
      </c>
      <c r="AI33" s="22"/>
      <c r="AJ33" s="23">
        <v>25000000000</v>
      </c>
      <c r="AK33" s="22"/>
      <c r="AL33" s="27">
        <v>0.03</v>
      </c>
      <c r="AN33" s="37"/>
    </row>
    <row r="34" spans="1:40" ht="21.75" customHeight="1" x14ac:dyDescent="0.2">
      <c r="A34" s="90" t="s">
        <v>123</v>
      </c>
      <c r="B34" s="90"/>
      <c r="D34" s="23" t="s">
        <v>117</v>
      </c>
      <c r="E34" s="22"/>
      <c r="F34" s="23" t="s">
        <v>117</v>
      </c>
      <c r="G34" s="22"/>
      <c r="H34" s="23" t="s">
        <v>124</v>
      </c>
      <c r="I34" s="22"/>
      <c r="J34" s="23" t="s">
        <v>125</v>
      </c>
      <c r="K34" s="22"/>
      <c r="L34" s="23">
        <v>40</v>
      </c>
      <c r="M34" s="22"/>
      <c r="N34" s="23">
        <v>40</v>
      </c>
      <c r="O34" s="22"/>
      <c r="P34" s="23">
        <v>50000000</v>
      </c>
      <c r="Q34" s="22"/>
      <c r="R34" s="23">
        <v>50000000000</v>
      </c>
      <c r="S34" s="22"/>
      <c r="T34" s="23">
        <v>50000000000</v>
      </c>
      <c r="U34" s="22"/>
      <c r="V34" s="23">
        <v>0</v>
      </c>
      <c r="W34" s="22"/>
      <c r="X34" s="23">
        <v>0</v>
      </c>
      <c r="Y34" s="22"/>
      <c r="Z34" s="23">
        <v>0</v>
      </c>
      <c r="AA34" s="22"/>
      <c r="AB34" s="23">
        <v>0</v>
      </c>
      <c r="AC34" s="22"/>
      <c r="AD34" s="23">
        <v>50000000</v>
      </c>
      <c r="AE34" s="22"/>
      <c r="AF34" s="23">
        <v>1000</v>
      </c>
      <c r="AG34" s="22"/>
      <c r="AH34" s="23">
        <v>50000000000</v>
      </c>
      <c r="AI34" s="22"/>
      <c r="AJ34" s="23">
        <v>50000000000</v>
      </c>
      <c r="AK34" s="22"/>
      <c r="AL34" s="27">
        <v>0.06</v>
      </c>
      <c r="AN34" s="37"/>
    </row>
    <row r="35" spans="1:40" ht="21.75" customHeight="1" x14ac:dyDescent="0.2">
      <c r="A35" s="90" t="s">
        <v>126</v>
      </c>
      <c r="B35" s="90"/>
      <c r="D35" s="23" t="s">
        <v>117</v>
      </c>
      <c r="E35" s="22"/>
      <c r="F35" s="23" t="s">
        <v>117</v>
      </c>
      <c r="G35" s="22"/>
      <c r="H35" s="23" t="s">
        <v>127</v>
      </c>
      <c r="I35" s="22"/>
      <c r="J35" s="23" t="s">
        <v>128</v>
      </c>
      <c r="K35" s="22"/>
      <c r="L35" s="23">
        <v>40</v>
      </c>
      <c r="M35" s="22"/>
      <c r="N35" s="23">
        <v>40</v>
      </c>
      <c r="O35" s="22"/>
      <c r="P35" s="23">
        <v>15000000</v>
      </c>
      <c r="Q35" s="22"/>
      <c r="R35" s="23">
        <v>15000000000</v>
      </c>
      <c r="S35" s="22"/>
      <c r="T35" s="23">
        <v>15000000000</v>
      </c>
      <c r="U35" s="22"/>
      <c r="V35" s="23">
        <v>0</v>
      </c>
      <c r="W35" s="22"/>
      <c r="X35" s="23">
        <v>0</v>
      </c>
      <c r="Y35" s="22"/>
      <c r="Z35" s="23">
        <v>0</v>
      </c>
      <c r="AA35" s="22"/>
      <c r="AB35" s="23">
        <v>0</v>
      </c>
      <c r="AC35" s="22"/>
      <c r="AD35" s="23">
        <v>15000000</v>
      </c>
      <c r="AE35" s="22"/>
      <c r="AF35" s="23">
        <v>1000</v>
      </c>
      <c r="AG35" s="22"/>
      <c r="AH35" s="23">
        <v>15000000000</v>
      </c>
      <c r="AI35" s="22"/>
      <c r="AJ35" s="23">
        <v>15000000000</v>
      </c>
      <c r="AK35" s="22"/>
      <c r="AL35" s="27">
        <v>0.02</v>
      </c>
      <c r="AN35" s="37"/>
    </row>
    <row r="36" spans="1:40" ht="21.75" customHeight="1" x14ac:dyDescent="0.2">
      <c r="A36" s="90" t="s">
        <v>129</v>
      </c>
      <c r="B36" s="90"/>
      <c r="D36" s="23" t="s">
        <v>117</v>
      </c>
      <c r="E36" s="22"/>
      <c r="F36" s="23" t="s">
        <v>117</v>
      </c>
      <c r="G36" s="22"/>
      <c r="H36" s="23" t="s">
        <v>130</v>
      </c>
      <c r="I36" s="22"/>
      <c r="J36" s="23" t="s">
        <v>131</v>
      </c>
      <c r="K36" s="22"/>
      <c r="L36" s="23">
        <v>40</v>
      </c>
      <c r="M36" s="22"/>
      <c r="N36" s="23">
        <v>40</v>
      </c>
      <c r="O36" s="22"/>
      <c r="P36" s="23">
        <v>25000000</v>
      </c>
      <c r="Q36" s="22"/>
      <c r="R36" s="23">
        <v>25000000000</v>
      </c>
      <c r="S36" s="22"/>
      <c r="T36" s="23">
        <v>25000000000</v>
      </c>
      <c r="U36" s="22"/>
      <c r="V36" s="23">
        <v>0</v>
      </c>
      <c r="W36" s="22"/>
      <c r="X36" s="23">
        <v>0</v>
      </c>
      <c r="Y36" s="22"/>
      <c r="Z36" s="23">
        <v>0</v>
      </c>
      <c r="AA36" s="22"/>
      <c r="AB36" s="23">
        <v>0</v>
      </c>
      <c r="AC36" s="22"/>
      <c r="AD36" s="23">
        <v>25000000</v>
      </c>
      <c r="AE36" s="22"/>
      <c r="AF36" s="23">
        <v>1000</v>
      </c>
      <c r="AG36" s="22"/>
      <c r="AH36" s="23">
        <v>25000000000</v>
      </c>
      <c r="AI36" s="22"/>
      <c r="AJ36" s="23">
        <v>25000000000</v>
      </c>
      <c r="AK36" s="22"/>
      <c r="AL36" s="27">
        <v>0.03</v>
      </c>
      <c r="AN36" s="37"/>
    </row>
    <row r="37" spans="1:40" ht="21.75" customHeight="1" x14ac:dyDescent="0.2">
      <c r="A37" s="90" t="s">
        <v>132</v>
      </c>
      <c r="B37" s="90"/>
      <c r="D37" s="23" t="s">
        <v>117</v>
      </c>
      <c r="E37" s="22"/>
      <c r="F37" s="23" t="s">
        <v>117</v>
      </c>
      <c r="G37" s="22"/>
      <c r="H37" s="23" t="s">
        <v>133</v>
      </c>
      <c r="I37" s="22"/>
      <c r="J37" s="23" t="s">
        <v>134</v>
      </c>
      <c r="K37" s="22"/>
      <c r="L37" s="23">
        <v>40</v>
      </c>
      <c r="M37" s="22"/>
      <c r="N37" s="23">
        <v>40</v>
      </c>
      <c r="O37" s="22"/>
      <c r="P37" s="23">
        <v>15000000</v>
      </c>
      <c r="Q37" s="22"/>
      <c r="R37" s="23">
        <v>15000000000</v>
      </c>
      <c r="S37" s="22"/>
      <c r="T37" s="23">
        <v>15000000000</v>
      </c>
      <c r="U37" s="22"/>
      <c r="V37" s="23">
        <v>0</v>
      </c>
      <c r="W37" s="22"/>
      <c r="X37" s="23">
        <v>0</v>
      </c>
      <c r="Y37" s="22"/>
      <c r="Z37" s="23">
        <v>0</v>
      </c>
      <c r="AA37" s="22"/>
      <c r="AB37" s="23">
        <v>0</v>
      </c>
      <c r="AC37" s="22"/>
      <c r="AD37" s="23">
        <v>15000000</v>
      </c>
      <c r="AE37" s="22"/>
      <c r="AF37" s="23">
        <v>1000</v>
      </c>
      <c r="AG37" s="22"/>
      <c r="AH37" s="23">
        <v>15000000000</v>
      </c>
      <c r="AI37" s="22"/>
      <c r="AJ37" s="23">
        <v>15000000000</v>
      </c>
      <c r="AK37" s="22"/>
      <c r="AL37" s="27">
        <v>0.02</v>
      </c>
      <c r="AN37" s="37"/>
    </row>
    <row r="38" spans="1:40" ht="21.75" customHeight="1" x14ac:dyDescent="0.2">
      <c r="A38" s="91" t="s">
        <v>135</v>
      </c>
      <c r="B38" s="91"/>
      <c r="D38" s="24" t="s">
        <v>117</v>
      </c>
      <c r="E38" s="22"/>
      <c r="F38" s="24" t="s">
        <v>117</v>
      </c>
      <c r="G38" s="22"/>
      <c r="H38" s="24" t="s">
        <v>136</v>
      </c>
      <c r="I38" s="22"/>
      <c r="J38" s="24" t="s">
        <v>137</v>
      </c>
      <c r="K38" s="22"/>
      <c r="L38" s="24">
        <v>40</v>
      </c>
      <c r="M38" s="22"/>
      <c r="N38" s="24">
        <v>40</v>
      </c>
      <c r="O38" s="22"/>
      <c r="P38" s="24">
        <v>25000000</v>
      </c>
      <c r="Q38" s="22"/>
      <c r="R38" s="24">
        <v>25000000000</v>
      </c>
      <c r="S38" s="22"/>
      <c r="T38" s="24">
        <v>25000000000</v>
      </c>
      <c r="U38" s="22"/>
      <c r="V38" s="24">
        <v>0</v>
      </c>
      <c r="W38" s="22"/>
      <c r="X38" s="24">
        <v>0</v>
      </c>
      <c r="Y38" s="22"/>
      <c r="Z38" s="24">
        <v>0</v>
      </c>
      <c r="AA38" s="22"/>
      <c r="AB38" s="24">
        <v>0</v>
      </c>
      <c r="AC38" s="22"/>
      <c r="AD38" s="24">
        <v>25000000</v>
      </c>
      <c r="AE38" s="22"/>
      <c r="AF38" s="24">
        <v>1000</v>
      </c>
      <c r="AG38" s="22"/>
      <c r="AH38" s="24">
        <v>25000000000</v>
      </c>
      <c r="AI38" s="22"/>
      <c r="AJ38" s="24">
        <v>25000000000</v>
      </c>
      <c r="AK38" s="22"/>
      <c r="AL38" s="28">
        <v>0.03</v>
      </c>
      <c r="AN38" s="37"/>
    </row>
    <row r="39" spans="1:40" ht="21.75" customHeight="1" thickBot="1" x14ac:dyDescent="0.25">
      <c r="A39" s="92" t="s">
        <v>26</v>
      </c>
      <c r="B39" s="92"/>
      <c r="D39" s="25"/>
      <c r="E39" s="22"/>
      <c r="F39" s="25"/>
      <c r="G39" s="22"/>
      <c r="H39" s="25"/>
      <c r="I39" s="22"/>
      <c r="J39" s="25"/>
      <c r="K39" s="22"/>
      <c r="L39" s="25"/>
      <c r="M39" s="22"/>
      <c r="N39" s="25"/>
      <c r="O39" s="22"/>
      <c r="P39" s="25">
        <f>SUM(P9:P38)</f>
        <v>194856569</v>
      </c>
      <c r="Q39" s="22"/>
      <c r="R39" s="25">
        <f>SUM(R9:R38)</f>
        <v>34209741371847</v>
      </c>
      <c r="S39" s="22"/>
      <c r="T39" s="25">
        <f>SUM(T9:T38)</f>
        <v>34290509186480</v>
      </c>
      <c r="U39" s="22"/>
      <c r="V39" s="25">
        <f>SUM(V9:V38)</f>
        <v>14338300</v>
      </c>
      <c r="W39" s="22"/>
      <c r="X39" s="25">
        <f>SUM(X9:X38)</f>
        <v>12728554772284</v>
      </c>
      <c r="Y39" s="22"/>
      <c r="Z39" s="25">
        <f>SUM(Z9:Z38)</f>
        <v>0</v>
      </c>
      <c r="AA39" s="22"/>
      <c r="AB39" s="25">
        <f>SUM(AB9:AB38)</f>
        <v>0</v>
      </c>
      <c r="AC39" s="22"/>
      <c r="AD39" s="25">
        <f>SUM(AD9:AD38)</f>
        <v>209194869</v>
      </c>
      <c r="AE39" s="22"/>
      <c r="AF39" s="25"/>
      <c r="AG39" s="22"/>
      <c r="AH39" s="25">
        <f>SUM(AH9:AH38)</f>
        <v>46938296144131</v>
      </c>
      <c r="AI39" s="22"/>
      <c r="AJ39" s="25">
        <f>SUM(AJ9:AJ38)</f>
        <v>48200026282392</v>
      </c>
      <c r="AK39" s="22"/>
      <c r="AL39" s="29">
        <f>SUM(AL9:AL38)</f>
        <v>53.490000000000016</v>
      </c>
      <c r="AN39" s="37"/>
    </row>
    <row r="40" spans="1:40" ht="13.5" thickTop="1" x14ac:dyDescent="0.2"/>
    <row r="42" spans="1:40" ht="15.75" x14ac:dyDescent="0.4">
      <c r="P42" s="47"/>
      <c r="R42" s="47"/>
    </row>
    <row r="43" spans="1:40" ht="15.75" x14ac:dyDescent="0.4">
      <c r="P43" s="47"/>
      <c r="Q43" s="48"/>
      <c r="X43" s="49"/>
      <c r="Z43" s="49"/>
      <c r="AB43" s="49"/>
      <c r="AD43" s="47"/>
      <c r="AF43" s="50"/>
    </row>
    <row r="44" spans="1:40" ht="15.75" x14ac:dyDescent="0.2">
      <c r="AD44" s="49"/>
    </row>
  </sheetData>
  <mergeCells count="42">
    <mergeCell ref="A36:B36"/>
    <mergeCell ref="A37:B37"/>
    <mergeCell ref="A38:B38"/>
    <mergeCell ref="A39:B39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1"/>
  <sheetViews>
    <sheetView rightToLeft="1" topLeftCell="A9" workbookViewId="0">
      <selection activeCell="Q5" sqref="Q5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9.42578125" bestFit="1" customWidth="1"/>
    <col min="5" max="5" width="1.28515625" customWidth="1"/>
    <col min="6" max="6" width="19.7109375" bestFit="1" customWidth="1"/>
    <col min="7" max="7" width="1.28515625" customWidth="1"/>
    <col min="8" max="8" width="19.7109375" bestFit="1" customWidth="1"/>
    <col min="9" max="9" width="1.28515625" customWidth="1"/>
    <col min="10" max="10" width="19.42578125" bestFit="1" customWidth="1"/>
    <col min="11" max="11" width="1.28515625" customWidth="1"/>
    <col min="12" max="12" width="22.140625" customWidth="1"/>
    <col min="13" max="13" width="0.28515625" customWidth="1"/>
    <col min="14" max="14" width="18.5703125" customWidth="1"/>
  </cols>
  <sheetData>
    <row r="1" spans="1:14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4" ht="21.75" customHeight="1" x14ac:dyDescent="0.2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</row>
    <row r="3" spans="1:14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14" ht="14.45" customHeight="1" x14ac:dyDescent="0.2"/>
    <row r="5" spans="1:14" ht="26.25" customHeight="1" x14ac:dyDescent="0.2">
      <c r="A5" s="1" t="s">
        <v>138</v>
      </c>
      <c r="B5" s="87" t="s">
        <v>139</v>
      </c>
      <c r="C5" s="87"/>
      <c r="D5" s="87"/>
      <c r="E5" s="87"/>
      <c r="F5" s="87"/>
      <c r="G5" s="87"/>
      <c r="H5" s="87"/>
      <c r="I5" s="87"/>
      <c r="J5" s="87"/>
      <c r="K5" s="87"/>
      <c r="L5" s="87"/>
    </row>
    <row r="6" spans="1:14" ht="21" customHeight="1" x14ac:dyDescent="0.2">
      <c r="D6" s="2" t="s">
        <v>6</v>
      </c>
      <c r="F6" s="88" t="s">
        <v>7</v>
      </c>
      <c r="G6" s="88"/>
      <c r="H6" s="88"/>
      <c r="J6" s="2" t="s">
        <v>8</v>
      </c>
      <c r="L6" s="127"/>
    </row>
    <row r="7" spans="1:14" ht="9.75" customHeight="1" x14ac:dyDescent="0.2">
      <c r="D7" s="3"/>
      <c r="F7" s="3"/>
      <c r="G7" s="3"/>
      <c r="H7" s="3"/>
      <c r="J7" s="3"/>
    </row>
    <row r="8" spans="1:14" ht="27" customHeight="1" x14ac:dyDescent="0.2">
      <c r="A8" s="88" t="s">
        <v>140</v>
      </c>
      <c r="B8" s="88"/>
      <c r="D8" s="2" t="s">
        <v>141</v>
      </c>
      <c r="F8" s="2" t="s">
        <v>142</v>
      </c>
      <c r="H8" s="2" t="s">
        <v>143</v>
      </c>
      <c r="J8" s="2" t="s">
        <v>141</v>
      </c>
      <c r="L8" s="2" t="s">
        <v>17</v>
      </c>
      <c r="N8" s="35"/>
    </row>
    <row r="9" spans="1:14" ht="21.75" customHeight="1" x14ac:dyDescent="0.2">
      <c r="A9" s="89" t="s">
        <v>263</v>
      </c>
      <c r="B9" s="89"/>
      <c r="D9" s="21">
        <v>896835</v>
      </c>
      <c r="E9" s="22"/>
      <c r="F9" s="21">
        <v>7709592849</v>
      </c>
      <c r="G9" s="22"/>
      <c r="H9" s="21">
        <v>7709400000</v>
      </c>
      <c r="I9" s="22"/>
      <c r="J9" s="21">
        <v>1089684</v>
      </c>
      <c r="K9" s="22"/>
      <c r="L9" s="26">
        <v>0</v>
      </c>
      <c r="N9" s="39"/>
    </row>
    <row r="10" spans="1:14" ht="21.75" customHeight="1" x14ac:dyDescent="0.2">
      <c r="A10" s="90" t="s">
        <v>264</v>
      </c>
      <c r="B10" s="90"/>
      <c r="D10" s="23">
        <v>10000000000</v>
      </c>
      <c r="E10" s="22"/>
      <c r="F10" s="23">
        <v>0</v>
      </c>
      <c r="G10" s="22"/>
      <c r="H10" s="23">
        <v>0</v>
      </c>
      <c r="I10" s="22"/>
      <c r="J10" s="23">
        <v>10000000000</v>
      </c>
      <c r="K10" s="22"/>
      <c r="L10" s="27">
        <v>0.01</v>
      </c>
      <c r="N10" s="39"/>
    </row>
    <row r="11" spans="1:14" ht="21.75" customHeight="1" x14ac:dyDescent="0.2">
      <c r="A11" s="90" t="s">
        <v>265</v>
      </c>
      <c r="B11" s="90"/>
      <c r="D11" s="23">
        <v>52950269</v>
      </c>
      <c r="E11" s="22"/>
      <c r="F11" s="23">
        <v>267759103</v>
      </c>
      <c r="G11" s="22"/>
      <c r="H11" s="23">
        <v>9000</v>
      </c>
      <c r="I11" s="22"/>
      <c r="J11" s="23">
        <v>320700372</v>
      </c>
      <c r="K11" s="22"/>
      <c r="L11" s="27">
        <v>0</v>
      </c>
      <c r="N11" s="39"/>
    </row>
    <row r="12" spans="1:14" ht="21.75" customHeight="1" x14ac:dyDescent="0.2">
      <c r="A12" s="90" t="s">
        <v>266</v>
      </c>
      <c r="B12" s="90"/>
      <c r="D12" s="23">
        <v>1334177</v>
      </c>
      <c r="E12" s="22"/>
      <c r="F12" s="23">
        <v>5666</v>
      </c>
      <c r="G12" s="22"/>
      <c r="H12" s="23">
        <v>0</v>
      </c>
      <c r="I12" s="22"/>
      <c r="J12" s="23">
        <v>1339843</v>
      </c>
      <c r="K12" s="22"/>
      <c r="L12" s="27">
        <v>0</v>
      </c>
      <c r="N12" s="39"/>
    </row>
    <row r="13" spans="1:14" ht="21.75" customHeight="1" x14ac:dyDescent="0.2">
      <c r="A13" s="90" t="s">
        <v>267</v>
      </c>
      <c r="B13" s="90"/>
      <c r="D13" s="23">
        <v>14546518720</v>
      </c>
      <c r="E13" s="22"/>
      <c r="F13" s="23">
        <v>8580001724230</v>
      </c>
      <c r="G13" s="22"/>
      <c r="H13" s="23">
        <v>8594140490270</v>
      </c>
      <c r="I13" s="22"/>
      <c r="J13" s="23">
        <v>407752680</v>
      </c>
      <c r="K13" s="22"/>
      <c r="L13" s="27">
        <v>0</v>
      </c>
      <c r="N13" s="39"/>
    </row>
    <row r="14" spans="1:14" ht="21.75" customHeight="1" x14ac:dyDescent="0.2">
      <c r="A14" s="90" t="s">
        <v>268</v>
      </c>
      <c r="B14" s="90"/>
      <c r="D14" s="23">
        <v>100809085</v>
      </c>
      <c r="E14" s="22"/>
      <c r="F14" s="23">
        <v>5243000008561</v>
      </c>
      <c r="G14" s="22"/>
      <c r="H14" s="23">
        <v>5242708614204</v>
      </c>
      <c r="I14" s="22"/>
      <c r="J14" s="23">
        <v>392203442</v>
      </c>
      <c r="K14" s="22"/>
      <c r="L14" s="27">
        <v>0</v>
      </c>
      <c r="N14" s="39"/>
    </row>
    <row r="15" spans="1:14" ht="21.75" customHeight="1" x14ac:dyDescent="0.2">
      <c r="A15" s="90" t="s">
        <v>269</v>
      </c>
      <c r="B15" s="90"/>
      <c r="D15" s="23">
        <v>4000000000000</v>
      </c>
      <c r="E15" s="22"/>
      <c r="F15" s="23">
        <v>0</v>
      </c>
      <c r="G15" s="22"/>
      <c r="H15" s="23">
        <v>0</v>
      </c>
      <c r="I15" s="22"/>
      <c r="J15" s="23">
        <v>4000000000000</v>
      </c>
      <c r="K15" s="22"/>
      <c r="L15" s="27">
        <v>4.4400000000000004</v>
      </c>
      <c r="N15" s="39"/>
    </row>
    <row r="16" spans="1:14" ht="21.75" customHeight="1" x14ac:dyDescent="0.2">
      <c r="A16" s="90" t="s">
        <v>270</v>
      </c>
      <c r="B16" s="90"/>
      <c r="D16" s="23">
        <v>1388618</v>
      </c>
      <c r="E16" s="22"/>
      <c r="F16" s="23">
        <v>5896</v>
      </c>
      <c r="G16" s="22"/>
      <c r="H16" s="23">
        <v>0</v>
      </c>
      <c r="I16" s="22"/>
      <c r="J16" s="23">
        <v>1394514</v>
      </c>
      <c r="K16" s="22"/>
      <c r="L16" s="27">
        <v>0</v>
      </c>
      <c r="N16" s="39"/>
    </row>
    <row r="17" spans="1:14" ht="21.75" customHeight="1" x14ac:dyDescent="0.2">
      <c r="A17" s="90" t="s">
        <v>271</v>
      </c>
      <c r="B17" s="90"/>
      <c r="D17" s="23">
        <v>192000000000</v>
      </c>
      <c r="E17" s="22"/>
      <c r="F17" s="23">
        <v>0</v>
      </c>
      <c r="G17" s="22"/>
      <c r="H17" s="23">
        <v>192000000000</v>
      </c>
      <c r="I17" s="22"/>
      <c r="J17" s="23">
        <v>0</v>
      </c>
      <c r="K17" s="22"/>
      <c r="L17" s="27">
        <v>0</v>
      </c>
      <c r="N17" s="39"/>
    </row>
    <row r="18" spans="1:14" ht="21.75" customHeight="1" x14ac:dyDescent="0.2">
      <c r="A18" s="90" t="s">
        <v>271</v>
      </c>
      <c r="B18" s="90"/>
      <c r="D18" s="23">
        <v>5163000000000</v>
      </c>
      <c r="E18" s="22"/>
      <c r="F18" s="23">
        <v>0</v>
      </c>
      <c r="G18" s="22"/>
      <c r="H18" s="23">
        <v>0</v>
      </c>
      <c r="I18" s="22"/>
      <c r="J18" s="23">
        <v>5163000000000</v>
      </c>
      <c r="K18" s="22"/>
      <c r="L18" s="27">
        <v>5.73</v>
      </c>
      <c r="N18" s="39"/>
    </row>
    <row r="19" spans="1:14" ht="21.75" customHeight="1" x14ac:dyDescent="0.2">
      <c r="A19" s="90" t="s">
        <v>272</v>
      </c>
      <c r="B19" s="90"/>
      <c r="D19" s="23">
        <v>3000000000000</v>
      </c>
      <c r="E19" s="22"/>
      <c r="F19" s="23">
        <v>0</v>
      </c>
      <c r="G19" s="22"/>
      <c r="H19" s="23">
        <v>3000000000000</v>
      </c>
      <c r="I19" s="22"/>
      <c r="J19" s="23">
        <v>0</v>
      </c>
      <c r="K19" s="22"/>
      <c r="L19" s="27">
        <v>0</v>
      </c>
      <c r="N19" s="39"/>
    </row>
    <row r="20" spans="1:14" ht="21.75" customHeight="1" x14ac:dyDescent="0.2">
      <c r="A20" s="90" t="s">
        <v>272</v>
      </c>
      <c r="B20" s="90"/>
      <c r="D20" s="23">
        <v>4200000000000</v>
      </c>
      <c r="E20" s="22"/>
      <c r="F20" s="23">
        <v>0</v>
      </c>
      <c r="G20" s="22"/>
      <c r="H20" s="23">
        <v>4200000000000</v>
      </c>
      <c r="I20" s="22"/>
      <c r="J20" s="23">
        <v>0</v>
      </c>
      <c r="K20" s="22"/>
      <c r="L20" s="27">
        <v>0</v>
      </c>
      <c r="N20" s="39"/>
    </row>
    <row r="21" spans="1:14" ht="21.75" customHeight="1" x14ac:dyDescent="0.2">
      <c r="A21" s="90" t="s">
        <v>273</v>
      </c>
      <c r="B21" s="90"/>
      <c r="D21" s="23">
        <v>660000000000</v>
      </c>
      <c r="E21" s="22"/>
      <c r="F21" s="23">
        <v>0</v>
      </c>
      <c r="G21" s="22"/>
      <c r="H21" s="23">
        <v>660000000000</v>
      </c>
      <c r="I21" s="22"/>
      <c r="J21" s="23">
        <v>0</v>
      </c>
      <c r="K21" s="22"/>
      <c r="L21" s="27">
        <v>0</v>
      </c>
      <c r="N21" s="39"/>
    </row>
    <row r="22" spans="1:14" ht="21.75" customHeight="1" x14ac:dyDescent="0.2">
      <c r="A22" s="90" t="s">
        <v>272</v>
      </c>
      <c r="B22" s="90"/>
      <c r="D22" s="23">
        <v>100000000000</v>
      </c>
      <c r="E22" s="22"/>
      <c r="F22" s="23">
        <v>0</v>
      </c>
      <c r="G22" s="22"/>
      <c r="H22" s="23">
        <v>100000000000</v>
      </c>
      <c r="I22" s="22"/>
      <c r="J22" s="23">
        <v>0</v>
      </c>
      <c r="K22" s="22"/>
      <c r="L22" s="27">
        <v>0</v>
      </c>
      <c r="N22" s="39"/>
    </row>
    <row r="23" spans="1:14" ht="21.75" customHeight="1" x14ac:dyDescent="0.2">
      <c r="A23" s="90" t="s">
        <v>263</v>
      </c>
      <c r="B23" s="90"/>
      <c r="D23" s="23">
        <v>68779873770</v>
      </c>
      <c r="E23" s="22"/>
      <c r="F23" s="23">
        <v>49839558341938</v>
      </c>
      <c r="G23" s="22"/>
      <c r="H23" s="23">
        <v>49817827010000</v>
      </c>
      <c r="I23" s="22"/>
      <c r="J23" s="23">
        <v>90511205708</v>
      </c>
      <c r="K23" s="22"/>
      <c r="L23" s="27">
        <v>0.1</v>
      </c>
      <c r="N23" s="39"/>
    </row>
    <row r="24" spans="1:14" ht="21.75" customHeight="1" x14ac:dyDescent="0.2">
      <c r="A24" s="90" t="s">
        <v>264</v>
      </c>
      <c r="B24" s="90"/>
      <c r="D24" s="23">
        <v>3000000000000</v>
      </c>
      <c r="E24" s="22"/>
      <c r="F24" s="23">
        <v>0</v>
      </c>
      <c r="G24" s="22"/>
      <c r="H24" s="23">
        <v>0</v>
      </c>
      <c r="I24" s="22"/>
      <c r="J24" s="23">
        <v>3000000000000</v>
      </c>
      <c r="K24" s="22"/>
      <c r="L24" s="27">
        <v>3.33</v>
      </c>
      <c r="N24" s="39"/>
    </row>
    <row r="25" spans="1:14" ht="21.75" customHeight="1" x14ac:dyDescent="0.2">
      <c r="A25" s="90" t="s">
        <v>264</v>
      </c>
      <c r="B25" s="90"/>
      <c r="D25" s="23">
        <v>7000000000000</v>
      </c>
      <c r="E25" s="22"/>
      <c r="F25" s="23">
        <v>0</v>
      </c>
      <c r="G25" s="22"/>
      <c r="H25" s="23">
        <v>0</v>
      </c>
      <c r="I25" s="22"/>
      <c r="J25" s="23">
        <v>7000000000000</v>
      </c>
      <c r="K25" s="22"/>
      <c r="L25" s="27">
        <v>7.76</v>
      </c>
      <c r="N25" s="39"/>
    </row>
    <row r="26" spans="1:14" ht="21.75" customHeight="1" x14ac:dyDescent="0.2">
      <c r="A26" s="90" t="s">
        <v>272</v>
      </c>
      <c r="B26" s="90"/>
      <c r="D26" s="23">
        <v>3000000000000</v>
      </c>
      <c r="E26" s="22"/>
      <c r="F26" s="23">
        <v>0</v>
      </c>
      <c r="G26" s="22"/>
      <c r="H26" s="23">
        <v>1800000000000</v>
      </c>
      <c r="I26" s="22"/>
      <c r="J26" s="23">
        <v>1200000000000</v>
      </c>
      <c r="K26" s="22"/>
      <c r="L26" s="27">
        <v>1.33</v>
      </c>
      <c r="N26" s="39"/>
    </row>
    <row r="27" spans="1:14" ht="21.75" customHeight="1" x14ac:dyDescent="0.2">
      <c r="A27" s="90" t="s">
        <v>265</v>
      </c>
      <c r="B27" s="90"/>
      <c r="D27" s="23">
        <v>1381863281</v>
      </c>
      <c r="E27" s="22"/>
      <c r="F27" s="23">
        <v>1299742790849</v>
      </c>
      <c r="G27" s="22"/>
      <c r="H27" s="23">
        <v>1289324264949</v>
      </c>
      <c r="I27" s="22"/>
      <c r="J27" s="23">
        <v>11800389181</v>
      </c>
      <c r="K27" s="22"/>
      <c r="L27" s="27">
        <v>0.01</v>
      </c>
      <c r="N27" s="39"/>
    </row>
    <row r="28" spans="1:14" ht="21.75" customHeight="1" x14ac:dyDescent="0.2">
      <c r="A28" s="90" t="s">
        <v>264</v>
      </c>
      <c r="B28" s="90"/>
      <c r="D28" s="23">
        <v>820000000000</v>
      </c>
      <c r="E28" s="22"/>
      <c r="F28" s="23">
        <v>0</v>
      </c>
      <c r="G28" s="22"/>
      <c r="H28" s="23">
        <v>820000000000</v>
      </c>
      <c r="I28" s="22"/>
      <c r="J28" s="23">
        <v>0</v>
      </c>
      <c r="K28" s="22"/>
      <c r="L28" s="27">
        <v>0</v>
      </c>
      <c r="N28" s="39"/>
    </row>
    <row r="29" spans="1:14" ht="21.75" customHeight="1" x14ac:dyDescent="0.2">
      <c r="A29" s="90" t="s">
        <v>264</v>
      </c>
      <c r="B29" s="90"/>
      <c r="D29" s="23">
        <v>70000000000</v>
      </c>
      <c r="E29" s="22"/>
      <c r="F29" s="23">
        <v>0</v>
      </c>
      <c r="G29" s="22"/>
      <c r="H29" s="23">
        <v>70000000000</v>
      </c>
      <c r="I29" s="22"/>
      <c r="J29" s="23">
        <v>0</v>
      </c>
      <c r="K29" s="22"/>
      <c r="L29" s="27">
        <v>0</v>
      </c>
      <c r="N29" s="39"/>
    </row>
    <row r="30" spans="1:14" ht="21.75" customHeight="1" x14ac:dyDescent="0.2">
      <c r="A30" s="90" t="s">
        <v>265</v>
      </c>
      <c r="B30" s="90"/>
      <c r="D30" s="23">
        <v>4398283643</v>
      </c>
      <c r="E30" s="22"/>
      <c r="F30" s="23">
        <v>773060821916</v>
      </c>
      <c r="G30" s="22"/>
      <c r="H30" s="23">
        <v>708329307123</v>
      </c>
      <c r="I30" s="22"/>
      <c r="J30" s="23">
        <v>69129798436</v>
      </c>
      <c r="K30" s="22"/>
      <c r="L30" s="27">
        <v>0.08</v>
      </c>
      <c r="N30" s="39"/>
    </row>
    <row r="31" spans="1:14" ht="21.75" customHeight="1" x14ac:dyDescent="0.2">
      <c r="A31" s="90" t="s">
        <v>264</v>
      </c>
      <c r="B31" s="90"/>
      <c r="D31" s="23">
        <v>2000000000000</v>
      </c>
      <c r="E31" s="22"/>
      <c r="F31" s="23">
        <v>0</v>
      </c>
      <c r="G31" s="22"/>
      <c r="H31" s="23">
        <v>500000000000</v>
      </c>
      <c r="I31" s="22"/>
      <c r="J31" s="23">
        <v>1500000000000</v>
      </c>
      <c r="K31" s="22"/>
      <c r="L31" s="27">
        <v>1.66</v>
      </c>
      <c r="N31" s="39"/>
    </row>
    <row r="32" spans="1:14" ht="21.75" customHeight="1" x14ac:dyDescent="0.2">
      <c r="A32" s="90" t="s">
        <v>264</v>
      </c>
      <c r="B32" s="90"/>
      <c r="D32" s="23">
        <v>160000000000</v>
      </c>
      <c r="E32" s="22"/>
      <c r="F32" s="23">
        <v>0</v>
      </c>
      <c r="G32" s="22"/>
      <c r="H32" s="23">
        <v>160000000000</v>
      </c>
      <c r="I32" s="22"/>
      <c r="J32" s="23">
        <v>0</v>
      </c>
      <c r="K32" s="22"/>
      <c r="L32" s="27">
        <v>0</v>
      </c>
      <c r="N32" s="39"/>
    </row>
    <row r="33" spans="1:14" ht="21.75" customHeight="1" x14ac:dyDescent="0.2">
      <c r="A33" s="90" t="s">
        <v>273</v>
      </c>
      <c r="B33" s="90"/>
      <c r="D33" s="23">
        <v>1000000000000</v>
      </c>
      <c r="E33" s="22"/>
      <c r="F33" s="23">
        <v>0</v>
      </c>
      <c r="G33" s="22"/>
      <c r="H33" s="23">
        <v>1000000000000</v>
      </c>
      <c r="I33" s="22"/>
      <c r="J33" s="23">
        <v>0</v>
      </c>
      <c r="K33" s="22"/>
      <c r="L33" s="27">
        <v>0</v>
      </c>
      <c r="N33" s="39"/>
    </row>
    <row r="34" spans="1:14" ht="21.75" customHeight="1" x14ac:dyDescent="0.2">
      <c r="A34" s="90" t="s">
        <v>274</v>
      </c>
      <c r="B34" s="90"/>
      <c r="D34" s="23">
        <v>0</v>
      </c>
      <c r="E34" s="22"/>
      <c r="F34" s="23">
        <v>58000000000</v>
      </c>
      <c r="G34" s="22"/>
      <c r="H34" s="23">
        <v>0</v>
      </c>
      <c r="I34" s="22"/>
      <c r="J34" s="23">
        <v>58000000000</v>
      </c>
      <c r="K34" s="22"/>
      <c r="L34" s="27">
        <v>0.06</v>
      </c>
      <c r="N34" s="39"/>
    </row>
    <row r="35" spans="1:14" ht="21.75" customHeight="1" x14ac:dyDescent="0.2">
      <c r="A35" s="90" t="s">
        <v>273</v>
      </c>
      <c r="B35" s="90"/>
      <c r="D35" s="23">
        <v>0</v>
      </c>
      <c r="E35" s="22"/>
      <c r="F35" s="23">
        <v>2650000000000</v>
      </c>
      <c r="G35" s="22"/>
      <c r="H35" s="23">
        <v>0</v>
      </c>
      <c r="I35" s="22"/>
      <c r="J35" s="23">
        <v>2650000000000</v>
      </c>
      <c r="K35" s="22"/>
      <c r="L35" s="27">
        <v>2.94</v>
      </c>
      <c r="N35" s="39"/>
    </row>
    <row r="36" spans="1:14" ht="21.75" customHeight="1" x14ac:dyDescent="0.2">
      <c r="A36" s="90" t="s">
        <v>273</v>
      </c>
      <c r="B36" s="90"/>
      <c r="D36" s="23">
        <v>0</v>
      </c>
      <c r="E36" s="22"/>
      <c r="F36" s="23">
        <v>1300000000000</v>
      </c>
      <c r="G36" s="22"/>
      <c r="H36" s="23">
        <v>0</v>
      </c>
      <c r="I36" s="22"/>
      <c r="J36" s="23">
        <v>1300000000000</v>
      </c>
      <c r="K36" s="22"/>
      <c r="L36" s="27">
        <v>1.44</v>
      </c>
      <c r="N36" s="39"/>
    </row>
    <row r="37" spans="1:14" ht="21.75" customHeight="1" x14ac:dyDescent="0.2">
      <c r="A37" s="90" t="s">
        <v>272</v>
      </c>
      <c r="B37" s="90"/>
      <c r="D37" s="23">
        <v>0</v>
      </c>
      <c r="E37" s="22"/>
      <c r="F37" s="23">
        <v>5000000000000</v>
      </c>
      <c r="G37" s="22"/>
      <c r="H37" s="23">
        <v>0</v>
      </c>
      <c r="I37" s="22"/>
      <c r="J37" s="23">
        <v>5000000000000</v>
      </c>
      <c r="K37" s="22"/>
      <c r="L37" s="27">
        <v>5.54</v>
      </c>
      <c r="N37" s="39"/>
    </row>
    <row r="38" spans="1:14" ht="21.75" customHeight="1" x14ac:dyDescent="0.2">
      <c r="A38" s="90" t="s">
        <v>272</v>
      </c>
      <c r="B38" s="90"/>
      <c r="D38" s="23">
        <v>0</v>
      </c>
      <c r="E38" s="22"/>
      <c r="F38" s="23">
        <v>5000000000000</v>
      </c>
      <c r="G38" s="22"/>
      <c r="H38" s="23">
        <v>0</v>
      </c>
      <c r="I38" s="22"/>
      <c r="J38" s="23">
        <v>5000000000000</v>
      </c>
      <c r="K38" s="22"/>
      <c r="L38" s="27">
        <v>5.54</v>
      </c>
      <c r="N38" s="39"/>
    </row>
    <row r="39" spans="1:14" ht="21.75" customHeight="1" x14ac:dyDescent="0.2">
      <c r="A39" s="91" t="s">
        <v>272</v>
      </c>
      <c r="B39" s="91"/>
      <c r="D39" s="24">
        <v>0</v>
      </c>
      <c r="E39" s="22"/>
      <c r="F39" s="24">
        <v>4000000000000</v>
      </c>
      <c r="G39" s="22"/>
      <c r="H39" s="24">
        <v>0</v>
      </c>
      <c r="I39" s="22"/>
      <c r="J39" s="24">
        <v>4000000000000</v>
      </c>
      <c r="K39" s="22"/>
      <c r="L39" s="28">
        <v>4.4400000000000004</v>
      </c>
      <c r="N39" s="39"/>
    </row>
    <row r="40" spans="1:14" ht="21.75" customHeight="1" thickBot="1" x14ac:dyDescent="0.25">
      <c r="A40" s="92" t="s">
        <v>26</v>
      </c>
      <c r="B40" s="92"/>
      <c r="D40" s="25">
        <f>SUM(D9:D39)</f>
        <v>34464263918398</v>
      </c>
      <c r="E40" s="22"/>
      <c r="F40" s="25">
        <f>SUM(F9:F39)</f>
        <v>83751341051008</v>
      </c>
      <c r="G40" s="22"/>
      <c r="H40" s="25">
        <f>SUM(H9:H39)</f>
        <v>78162039095546</v>
      </c>
      <c r="I40" s="22"/>
      <c r="J40" s="25">
        <f>SUM(J9:J39)</f>
        <v>40053565873860</v>
      </c>
      <c r="K40" s="22"/>
      <c r="L40" s="29">
        <f>SUM(L9:L39)</f>
        <v>44.41</v>
      </c>
      <c r="N40" s="39"/>
    </row>
    <row r="41" spans="1:14" ht="13.5" thickTop="1" x14ac:dyDescent="0.2"/>
  </sheetData>
  <mergeCells count="38">
    <mergeCell ref="A38:B38"/>
    <mergeCell ref="A39:B39"/>
    <mergeCell ref="A40:B40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24"/>
  <sheetViews>
    <sheetView rightToLeft="1" workbookViewId="0">
      <selection activeCell="F24" sqref="F24"/>
    </sheetView>
  </sheetViews>
  <sheetFormatPr defaultRowHeight="12.75" x14ac:dyDescent="0.2"/>
  <cols>
    <col min="1" max="1" width="2.5703125" customWidth="1"/>
    <col min="2" max="2" width="54.71093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  <col min="13" max="13" width="20.28515625" bestFit="1" customWidth="1"/>
    <col min="14" max="14" width="21.42578125" bestFit="1" customWidth="1"/>
  </cols>
  <sheetData>
    <row r="1" spans="1:14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4" ht="24.75" customHeight="1" x14ac:dyDescent="0.2">
      <c r="A2" s="86" t="s">
        <v>144</v>
      </c>
      <c r="B2" s="86"/>
      <c r="C2" s="86"/>
      <c r="D2" s="86"/>
      <c r="E2" s="86"/>
      <c r="F2" s="86"/>
      <c r="G2" s="86"/>
      <c r="H2" s="86"/>
      <c r="I2" s="86"/>
      <c r="J2" s="86"/>
    </row>
    <row r="3" spans="1:14" ht="27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</row>
    <row r="4" spans="1:14" ht="14.45" customHeight="1" x14ac:dyDescent="0.2"/>
    <row r="5" spans="1:14" ht="34.5" customHeight="1" x14ac:dyDescent="0.2">
      <c r="A5" s="1" t="s">
        <v>145</v>
      </c>
      <c r="B5" s="87" t="s">
        <v>146</v>
      </c>
      <c r="C5" s="87"/>
      <c r="D5" s="87"/>
      <c r="E5" s="87"/>
      <c r="F5" s="87"/>
      <c r="G5" s="87"/>
      <c r="H5" s="87"/>
      <c r="I5" s="87"/>
      <c r="J5" s="87"/>
    </row>
    <row r="6" spans="1:14" ht="14.45" customHeight="1" x14ac:dyDescent="0.2"/>
    <row r="7" spans="1:14" ht="21.75" customHeight="1" x14ac:dyDescent="0.2">
      <c r="A7" s="88" t="s">
        <v>147</v>
      </c>
      <c r="B7" s="88"/>
      <c r="D7" s="2" t="s">
        <v>148</v>
      </c>
      <c r="F7" s="2" t="s">
        <v>141</v>
      </c>
      <c r="H7" s="2" t="s">
        <v>149</v>
      </c>
      <c r="J7" s="2" t="s">
        <v>150</v>
      </c>
      <c r="M7" s="35">
        <v>90156632981128</v>
      </c>
      <c r="N7" s="35"/>
    </row>
    <row r="8" spans="1:14" ht="21.75" customHeight="1" x14ac:dyDescent="0.2">
      <c r="A8" s="89" t="s">
        <v>315</v>
      </c>
      <c r="B8" s="89"/>
      <c r="D8" s="31" t="s">
        <v>151</v>
      </c>
      <c r="E8" s="13"/>
      <c r="F8" s="12">
        <v>15621690258</v>
      </c>
      <c r="G8" s="13"/>
      <c r="H8" s="14">
        <v>0.50389068224481437</v>
      </c>
      <c r="I8" s="13"/>
      <c r="J8" s="14">
        <v>1.732727780691411E-2</v>
      </c>
      <c r="M8" s="38"/>
      <c r="N8" s="38"/>
    </row>
    <row r="9" spans="1:14" ht="21.75" customHeight="1" x14ac:dyDescent="0.2">
      <c r="A9" s="90" t="s">
        <v>296</v>
      </c>
      <c r="B9" s="90"/>
      <c r="D9" s="31" t="s">
        <v>153</v>
      </c>
      <c r="E9" s="13"/>
      <c r="F9" s="15">
        <v>35270992400</v>
      </c>
      <c r="G9" s="13"/>
      <c r="H9" s="16">
        <v>1.1376953537269183</v>
      </c>
      <c r="I9" s="13"/>
      <c r="J9" s="16">
        <v>3.9121905104179171E-2</v>
      </c>
      <c r="M9" s="38"/>
      <c r="N9" s="38"/>
    </row>
    <row r="10" spans="1:14" ht="21.75" customHeight="1" x14ac:dyDescent="0.2">
      <c r="A10" s="90" t="s">
        <v>152</v>
      </c>
      <c r="B10" s="90"/>
      <c r="D10" s="31" t="s">
        <v>155</v>
      </c>
      <c r="E10" s="13"/>
      <c r="F10" s="15">
        <v>215648423748</v>
      </c>
      <c r="G10" s="13"/>
      <c r="H10" s="16">
        <v>6.9559202347998923</v>
      </c>
      <c r="I10" s="13"/>
      <c r="J10" s="16">
        <v>0.23919307611359056</v>
      </c>
      <c r="M10" s="38"/>
      <c r="N10" s="38"/>
    </row>
    <row r="11" spans="1:14" ht="21.75" customHeight="1" x14ac:dyDescent="0.2">
      <c r="A11" s="90" t="s">
        <v>154</v>
      </c>
      <c r="B11" s="90"/>
      <c r="D11" s="31" t="s">
        <v>157</v>
      </c>
      <c r="E11" s="13"/>
      <c r="F11" s="15">
        <v>1716448476938</v>
      </c>
      <c r="G11" s="13"/>
      <c r="H11" s="16">
        <v>55.365480930556629</v>
      </c>
      <c r="I11" s="13"/>
      <c r="J11" s="16">
        <v>1.903851574955439</v>
      </c>
      <c r="M11" s="38"/>
      <c r="N11" s="38"/>
    </row>
    <row r="12" spans="1:14" ht="21.75" customHeight="1" x14ac:dyDescent="0.2">
      <c r="A12" s="90" t="s">
        <v>156</v>
      </c>
      <c r="B12" s="90"/>
      <c r="D12" s="31" t="s">
        <v>159</v>
      </c>
      <c r="E12" s="13"/>
      <c r="F12" s="15">
        <v>1116658149111</v>
      </c>
      <c r="G12" s="13"/>
      <c r="H12" s="16">
        <v>36.018742357385015</v>
      </c>
      <c r="I12" s="13"/>
      <c r="J12" s="16">
        <v>1.2385757011852294</v>
      </c>
      <c r="M12" s="38"/>
      <c r="N12" s="38"/>
    </row>
    <row r="13" spans="1:14" ht="21.75" customHeight="1" x14ac:dyDescent="0.2">
      <c r="A13" s="91" t="s">
        <v>158</v>
      </c>
      <c r="B13" s="91"/>
      <c r="D13" s="31" t="s">
        <v>300</v>
      </c>
      <c r="E13" s="13"/>
      <c r="F13" s="17">
        <v>566422807</v>
      </c>
      <c r="G13" s="13"/>
      <c r="H13" s="16">
        <v>1.8270441286728833E-2</v>
      </c>
      <c r="I13" s="13"/>
      <c r="J13" s="18">
        <v>6.2826526265523494E-4</v>
      </c>
      <c r="M13" s="38"/>
      <c r="N13" s="38"/>
    </row>
    <row r="14" spans="1:14" ht="21.75" customHeight="1" thickBot="1" x14ac:dyDescent="0.25">
      <c r="A14" s="92" t="s">
        <v>26</v>
      </c>
      <c r="B14" s="92"/>
      <c r="D14" s="19"/>
      <c r="E14" s="13"/>
      <c r="F14" s="19">
        <f>SUM(F8:F13)</f>
        <v>3100214155262</v>
      </c>
      <c r="G14" s="13"/>
      <c r="H14" s="19">
        <v>100</v>
      </c>
      <c r="I14" s="13"/>
      <c r="J14" s="20">
        <v>3.4386978004280073</v>
      </c>
      <c r="M14" s="38"/>
      <c r="N14" s="38"/>
    </row>
    <row r="15" spans="1:14" ht="13.5" thickTop="1" x14ac:dyDescent="0.2"/>
    <row r="19" spans="6:10" x14ac:dyDescent="0.2">
      <c r="F19" s="34"/>
    </row>
    <row r="22" spans="6:10" x14ac:dyDescent="0.2">
      <c r="J22" s="34"/>
    </row>
    <row r="23" spans="6:10" x14ac:dyDescent="0.2">
      <c r="J23" s="34"/>
    </row>
    <row r="24" spans="6:10" x14ac:dyDescent="0.2">
      <c r="J24" s="34"/>
    </row>
  </sheetData>
  <mergeCells count="12">
    <mergeCell ref="A14:B14"/>
    <mergeCell ref="A8:B8"/>
    <mergeCell ref="A10:B10"/>
    <mergeCell ref="A11:B11"/>
    <mergeCell ref="A12:B12"/>
    <mergeCell ref="A13:B13"/>
    <mergeCell ref="A9:B9"/>
    <mergeCell ref="A1:J1"/>
    <mergeCell ref="A2:J2"/>
    <mergeCell ref="A3:J3"/>
    <mergeCell ref="B5:J5"/>
    <mergeCell ref="A7:B7"/>
  </mergeCells>
  <phoneticPr fontId="10" type="noConversion"/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41"/>
  <sheetViews>
    <sheetView rightToLeft="1" topLeftCell="A37" workbookViewId="0">
      <selection activeCell="L42" sqref="L42"/>
    </sheetView>
  </sheetViews>
  <sheetFormatPr defaultRowHeight="12.75" x14ac:dyDescent="0.2"/>
  <cols>
    <col min="1" max="1" width="5.140625" customWidth="1"/>
    <col min="2" max="2" width="21.42578125" customWidth="1"/>
    <col min="3" max="3" width="1.28515625" customWidth="1"/>
    <col min="4" max="4" width="13" customWidth="1"/>
    <col min="5" max="5" width="1.28515625" customWidth="1"/>
    <col min="6" max="6" width="16.28515625" customWidth="1"/>
    <col min="7" max="7" width="1.28515625" customWidth="1"/>
    <col min="8" max="8" width="15.7109375" bestFit="1" customWidth="1"/>
    <col min="9" max="9" width="1.28515625" customWidth="1"/>
    <col min="10" max="10" width="15.7109375" bestFit="1" customWidth="1"/>
    <col min="11" max="11" width="1.28515625" customWidth="1"/>
    <col min="12" max="12" width="15.5703125" customWidth="1"/>
    <col min="13" max="13" width="1.28515625" customWidth="1"/>
    <col min="14" max="14" width="15.7109375" bestFit="1" customWidth="1"/>
    <col min="15" max="16" width="1.28515625" customWidth="1"/>
    <col min="17" max="17" width="15.7109375" bestFit="1" customWidth="1"/>
    <col min="18" max="18" width="1.28515625" customWidth="1"/>
    <col min="19" max="19" width="16.7109375" bestFit="1" customWidth="1"/>
    <col min="20" max="20" width="1.28515625" customWidth="1"/>
    <col min="21" max="21" width="16.7109375" bestFit="1" customWidth="1"/>
    <col min="22" max="22" width="1.28515625" customWidth="1"/>
    <col min="23" max="23" width="18.85546875" customWidth="1"/>
    <col min="24" max="24" width="0.28515625" customWidth="1"/>
    <col min="25" max="25" width="20.28515625" bestFit="1" customWidth="1"/>
    <col min="26" max="26" width="15.5703125" customWidth="1"/>
  </cols>
  <sheetData>
    <row r="1" spans="1:25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5" ht="21.75" customHeight="1" x14ac:dyDescent="0.2">
      <c r="A2" s="86" t="s">
        <v>144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5" ht="26.2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</row>
    <row r="4" spans="1:25" ht="14.45" customHeight="1" x14ac:dyDescent="0.2"/>
    <row r="5" spans="1:25" ht="26.25" customHeight="1" x14ac:dyDescent="0.2">
      <c r="A5" s="1" t="s">
        <v>160</v>
      </c>
      <c r="B5" s="87" t="s">
        <v>298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</row>
    <row r="6" spans="1:25" ht="23.25" customHeight="1" x14ac:dyDescent="0.2">
      <c r="D6" s="88" t="s">
        <v>161</v>
      </c>
      <c r="E6" s="88"/>
      <c r="F6" s="88"/>
      <c r="G6" s="88"/>
      <c r="H6" s="88"/>
      <c r="I6" s="88"/>
      <c r="J6" s="88"/>
      <c r="K6" s="88"/>
      <c r="L6" s="88"/>
      <c r="N6" s="88" t="s">
        <v>162</v>
      </c>
      <c r="O6" s="88"/>
      <c r="P6" s="88"/>
      <c r="Q6" s="88"/>
      <c r="R6" s="88"/>
      <c r="S6" s="88"/>
      <c r="T6" s="88"/>
      <c r="U6" s="88"/>
      <c r="V6" s="88"/>
      <c r="W6" s="88"/>
    </row>
    <row r="7" spans="1:25" ht="19.5" customHeight="1" x14ac:dyDescent="0.2">
      <c r="D7" s="3"/>
      <c r="E7" s="3"/>
      <c r="F7" s="3"/>
      <c r="G7" s="3"/>
      <c r="H7" s="3"/>
      <c r="I7" s="3"/>
      <c r="J7" s="97" t="s">
        <v>26</v>
      </c>
      <c r="K7" s="97"/>
      <c r="L7" s="97"/>
      <c r="N7" s="3"/>
      <c r="O7" s="3"/>
      <c r="P7" s="3"/>
      <c r="Q7" s="3"/>
      <c r="R7" s="3"/>
      <c r="S7" s="3"/>
      <c r="T7" s="3"/>
      <c r="U7" s="97" t="s">
        <v>26</v>
      </c>
      <c r="V7" s="97"/>
      <c r="W7" s="97"/>
    </row>
    <row r="8" spans="1:25" ht="24" customHeight="1" x14ac:dyDescent="0.2">
      <c r="A8" s="88" t="s">
        <v>163</v>
      </c>
      <c r="B8" s="88"/>
      <c r="D8" s="2" t="s">
        <v>164</v>
      </c>
      <c r="F8" s="2" t="s">
        <v>165</v>
      </c>
      <c r="H8" s="2" t="s">
        <v>166</v>
      </c>
      <c r="J8" s="4" t="s">
        <v>141</v>
      </c>
      <c r="K8" s="3"/>
      <c r="L8" s="4" t="s">
        <v>149</v>
      </c>
      <c r="N8" s="2" t="s">
        <v>164</v>
      </c>
      <c r="P8" s="88" t="s">
        <v>165</v>
      </c>
      <c r="Q8" s="88"/>
      <c r="S8" s="2" t="s">
        <v>166</v>
      </c>
      <c r="U8" s="4" t="s">
        <v>141</v>
      </c>
      <c r="V8" s="3"/>
      <c r="W8" s="4" t="s">
        <v>149</v>
      </c>
      <c r="Y8" s="35"/>
    </row>
    <row r="9" spans="1:25" ht="21.75" customHeight="1" x14ac:dyDescent="0.2">
      <c r="A9" s="89" t="s">
        <v>24</v>
      </c>
      <c r="B9" s="89"/>
      <c r="D9" s="21">
        <v>0</v>
      </c>
      <c r="E9" s="22"/>
      <c r="F9" s="21">
        <v>0</v>
      </c>
      <c r="G9" s="22"/>
      <c r="H9" s="21">
        <v>791640483</v>
      </c>
      <c r="I9" s="22"/>
      <c r="J9" s="21">
        <v>791640483</v>
      </c>
      <c r="K9" s="22"/>
      <c r="L9" s="26">
        <v>2.5535025754796548E-2</v>
      </c>
      <c r="M9" s="22"/>
      <c r="N9" s="21">
        <v>257763000</v>
      </c>
      <c r="O9" s="22"/>
      <c r="P9" s="98">
        <v>0</v>
      </c>
      <c r="Q9" s="98"/>
      <c r="R9" s="22"/>
      <c r="S9" s="21">
        <v>1512614027</v>
      </c>
      <c r="T9" s="22"/>
      <c r="U9" s="21">
        <v>1770377027</v>
      </c>
      <c r="V9" s="22"/>
      <c r="W9" s="26">
        <v>0.02</v>
      </c>
      <c r="Y9" s="40"/>
    </row>
    <row r="10" spans="1:25" ht="21.75" customHeight="1" x14ac:dyDescent="0.2">
      <c r="A10" s="90" t="s">
        <v>19</v>
      </c>
      <c r="B10" s="90"/>
      <c r="D10" s="23">
        <v>107352941</v>
      </c>
      <c r="E10" s="22"/>
      <c r="F10" s="23">
        <v>-6047804467</v>
      </c>
      <c r="G10" s="22"/>
      <c r="H10" s="23">
        <v>1819990245</v>
      </c>
      <c r="I10" s="22"/>
      <c r="J10" s="23">
        <v>-4120461281</v>
      </c>
      <c r="K10" s="22"/>
      <c r="L10" s="27">
        <v>-0.13290892417887754</v>
      </c>
      <c r="M10" s="22"/>
      <c r="N10" s="23">
        <v>107352941</v>
      </c>
      <c r="O10" s="22"/>
      <c r="P10" s="99">
        <v>1944107258</v>
      </c>
      <c r="Q10" s="99"/>
      <c r="R10" s="22"/>
      <c r="S10" s="23">
        <v>5101100327</v>
      </c>
      <c r="T10" s="22"/>
      <c r="U10" s="23">
        <v>7152560526</v>
      </c>
      <c r="V10" s="22"/>
      <c r="W10" s="27">
        <v>7.0000000000000007E-2</v>
      </c>
      <c r="Y10" s="40"/>
    </row>
    <row r="11" spans="1:25" ht="21.75" customHeight="1" x14ac:dyDescent="0.2">
      <c r="A11" s="90" t="s">
        <v>20</v>
      </c>
      <c r="B11" s="90"/>
      <c r="D11" s="23">
        <v>0</v>
      </c>
      <c r="E11" s="22"/>
      <c r="F11" s="23">
        <v>0</v>
      </c>
      <c r="G11" s="22"/>
      <c r="H11" s="23">
        <v>935957487</v>
      </c>
      <c r="I11" s="22"/>
      <c r="J11" s="23">
        <v>935957487</v>
      </c>
      <c r="K11" s="22"/>
      <c r="L11" s="27">
        <v>3.0190091397763519E-2</v>
      </c>
      <c r="M11" s="22"/>
      <c r="N11" s="23">
        <v>0</v>
      </c>
      <c r="O11" s="22"/>
      <c r="P11" s="99">
        <v>0</v>
      </c>
      <c r="Q11" s="99"/>
      <c r="R11" s="22"/>
      <c r="S11" s="23">
        <v>935957487</v>
      </c>
      <c r="T11" s="22"/>
      <c r="U11" s="23">
        <v>935957487</v>
      </c>
      <c r="V11" s="22"/>
      <c r="W11" s="27">
        <v>0.01</v>
      </c>
      <c r="Y11" s="40"/>
    </row>
    <row r="12" spans="1:25" ht="21.75" customHeight="1" x14ac:dyDescent="0.2">
      <c r="A12" s="90" t="s">
        <v>167</v>
      </c>
      <c r="B12" s="90"/>
      <c r="D12" s="23">
        <v>0</v>
      </c>
      <c r="E12" s="22"/>
      <c r="F12" s="23">
        <v>0</v>
      </c>
      <c r="G12" s="22"/>
      <c r="H12" s="23">
        <v>0</v>
      </c>
      <c r="I12" s="22"/>
      <c r="J12" s="23">
        <v>0</v>
      </c>
      <c r="K12" s="22"/>
      <c r="L12" s="27">
        <v>0</v>
      </c>
      <c r="M12" s="22"/>
      <c r="N12" s="23">
        <v>9382880435</v>
      </c>
      <c r="O12" s="22"/>
      <c r="P12" s="99">
        <v>0</v>
      </c>
      <c r="Q12" s="99"/>
      <c r="R12" s="22"/>
      <c r="S12" s="23">
        <v>83058521584</v>
      </c>
      <c r="T12" s="22"/>
      <c r="U12" s="23">
        <v>92441402019</v>
      </c>
      <c r="V12" s="22"/>
      <c r="W12" s="27">
        <v>0.95</v>
      </c>
      <c r="Y12" s="40"/>
    </row>
    <row r="13" spans="1:25" ht="21.75" customHeight="1" x14ac:dyDescent="0.2">
      <c r="A13" s="90" t="s">
        <v>168</v>
      </c>
      <c r="B13" s="90"/>
      <c r="D13" s="23">
        <v>0</v>
      </c>
      <c r="E13" s="22"/>
      <c r="F13" s="23">
        <v>0</v>
      </c>
      <c r="G13" s="22"/>
      <c r="H13" s="23">
        <v>0</v>
      </c>
      <c r="I13" s="22"/>
      <c r="J13" s="23">
        <v>0</v>
      </c>
      <c r="K13" s="22"/>
      <c r="L13" s="27">
        <v>0</v>
      </c>
      <c r="M13" s="22"/>
      <c r="N13" s="23">
        <v>0</v>
      </c>
      <c r="O13" s="22"/>
      <c r="P13" s="99">
        <v>0</v>
      </c>
      <c r="Q13" s="99"/>
      <c r="R13" s="22"/>
      <c r="S13" s="23">
        <v>4078909</v>
      </c>
      <c r="T13" s="22"/>
      <c r="U13" s="23">
        <v>4078909</v>
      </c>
      <c r="V13" s="22"/>
      <c r="W13" s="27">
        <v>0</v>
      </c>
      <c r="Y13" s="40"/>
    </row>
    <row r="14" spans="1:25" ht="21.75" customHeight="1" x14ac:dyDescent="0.2">
      <c r="A14" s="90" t="s">
        <v>169</v>
      </c>
      <c r="B14" s="90"/>
      <c r="D14" s="23">
        <v>0</v>
      </c>
      <c r="E14" s="22"/>
      <c r="F14" s="23">
        <v>0</v>
      </c>
      <c r="G14" s="22"/>
      <c r="H14" s="23">
        <v>0</v>
      </c>
      <c r="I14" s="22"/>
      <c r="J14" s="23">
        <v>0</v>
      </c>
      <c r="K14" s="22"/>
      <c r="L14" s="27">
        <v>0</v>
      </c>
      <c r="M14" s="22"/>
      <c r="N14" s="23">
        <v>0</v>
      </c>
      <c r="O14" s="22"/>
      <c r="P14" s="99">
        <v>0</v>
      </c>
      <c r="Q14" s="99"/>
      <c r="R14" s="22"/>
      <c r="S14" s="23">
        <v>740321</v>
      </c>
      <c r="T14" s="22"/>
      <c r="U14" s="23">
        <v>740321</v>
      </c>
      <c r="V14" s="22"/>
      <c r="W14" s="27">
        <v>0</v>
      </c>
      <c r="Y14" s="40"/>
    </row>
    <row r="15" spans="1:25" ht="21.75" customHeight="1" x14ac:dyDescent="0.2">
      <c r="A15" s="90" t="s">
        <v>170</v>
      </c>
      <c r="B15" s="90"/>
      <c r="D15" s="23">
        <v>0</v>
      </c>
      <c r="E15" s="22"/>
      <c r="F15" s="23">
        <v>0</v>
      </c>
      <c r="G15" s="22"/>
      <c r="H15" s="23">
        <v>0</v>
      </c>
      <c r="I15" s="22"/>
      <c r="J15" s="23">
        <v>0</v>
      </c>
      <c r="K15" s="22"/>
      <c r="L15" s="27">
        <v>0</v>
      </c>
      <c r="M15" s="22"/>
      <c r="N15" s="23">
        <v>0</v>
      </c>
      <c r="O15" s="22"/>
      <c r="P15" s="99">
        <v>0</v>
      </c>
      <c r="Q15" s="99"/>
      <c r="R15" s="22"/>
      <c r="S15" s="23">
        <v>340853</v>
      </c>
      <c r="T15" s="22"/>
      <c r="U15" s="23">
        <v>340853</v>
      </c>
      <c r="V15" s="22"/>
      <c r="W15" s="27">
        <v>0</v>
      </c>
      <c r="Y15" s="40"/>
    </row>
    <row r="16" spans="1:25" ht="21.75" customHeight="1" x14ac:dyDescent="0.2">
      <c r="A16" s="90" t="s">
        <v>171</v>
      </c>
      <c r="B16" s="90"/>
      <c r="D16" s="23">
        <v>0</v>
      </c>
      <c r="E16" s="22"/>
      <c r="F16" s="23">
        <v>0</v>
      </c>
      <c r="G16" s="22"/>
      <c r="H16" s="23">
        <v>0</v>
      </c>
      <c r="I16" s="22"/>
      <c r="J16" s="23">
        <v>0</v>
      </c>
      <c r="K16" s="22"/>
      <c r="L16" s="27">
        <v>0</v>
      </c>
      <c r="M16" s="22"/>
      <c r="N16" s="23">
        <v>0</v>
      </c>
      <c r="O16" s="22"/>
      <c r="P16" s="99">
        <v>0</v>
      </c>
      <c r="Q16" s="99"/>
      <c r="R16" s="22"/>
      <c r="S16" s="23">
        <v>815324972</v>
      </c>
      <c r="T16" s="22"/>
      <c r="U16" s="23">
        <v>815324972</v>
      </c>
      <c r="V16" s="22"/>
      <c r="W16" s="27">
        <v>0.01</v>
      </c>
      <c r="Y16" s="40"/>
    </row>
    <row r="17" spans="1:25" ht="21.75" customHeight="1" x14ac:dyDescent="0.2">
      <c r="A17" s="90" t="s">
        <v>23</v>
      </c>
      <c r="B17" s="90"/>
      <c r="D17" s="23">
        <v>0</v>
      </c>
      <c r="E17" s="22"/>
      <c r="F17" s="23">
        <v>-841444960</v>
      </c>
      <c r="G17" s="22"/>
      <c r="H17" s="23">
        <v>0</v>
      </c>
      <c r="I17" s="22"/>
      <c r="J17" s="23">
        <v>-841444960</v>
      </c>
      <c r="K17" s="22"/>
      <c r="L17" s="27">
        <v>-2.7141510807303863E-2</v>
      </c>
      <c r="M17" s="22"/>
      <c r="N17" s="23">
        <v>1947750000</v>
      </c>
      <c r="O17" s="22"/>
      <c r="P17" s="99">
        <v>2004623448</v>
      </c>
      <c r="Q17" s="99"/>
      <c r="R17" s="22"/>
      <c r="S17" s="23">
        <v>3980374497</v>
      </c>
      <c r="T17" s="22"/>
      <c r="U17" s="23">
        <v>7932747945</v>
      </c>
      <c r="V17" s="22"/>
      <c r="W17" s="27">
        <v>0.08</v>
      </c>
      <c r="Y17" s="40"/>
    </row>
    <row r="18" spans="1:25" ht="21.75" customHeight="1" x14ac:dyDescent="0.2">
      <c r="A18" s="90" t="s">
        <v>172</v>
      </c>
      <c r="B18" s="90"/>
      <c r="D18" s="23">
        <v>0</v>
      </c>
      <c r="E18" s="22"/>
      <c r="F18" s="23">
        <v>0</v>
      </c>
      <c r="G18" s="22"/>
      <c r="H18" s="23">
        <v>0</v>
      </c>
      <c r="I18" s="22"/>
      <c r="J18" s="23">
        <v>0</v>
      </c>
      <c r="K18" s="22"/>
      <c r="L18" s="27">
        <v>0</v>
      </c>
      <c r="M18" s="22"/>
      <c r="N18" s="23">
        <v>22188157895</v>
      </c>
      <c r="O18" s="22"/>
      <c r="P18" s="99">
        <v>0</v>
      </c>
      <c r="Q18" s="99"/>
      <c r="R18" s="22"/>
      <c r="S18" s="23">
        <v>272509862666</v>
      </c>
      <c r="T18" s="22"/>
      <c r="U18" s="23">
        <v>294698020561</v>
      </c>
      <c r="V18" s="22"/>
      <c r="W18" s="27">
        <v>3.01</v>
      </c>
      <c r="Y18" s="40"/>
    </row>
    <row r="19" spans="1:25" ht="21.75" customHeight="1" x14ac:dyDescent="0.2">
      <c r="A19" s="90" t="s">
        <v>173</v>
      </c>
      <c r="B19" s="90"/>
      <c r="D19" s="23">
        <v>0</v>
      </c>
      <c r="E19" s="22"/>
      <c r="F19" s="23">
        <v>0</v>
      </c>
      <c r="G19" s="22"/>
      <c r="H19" s="23">
        <v>0</v>
      </c>
      <c r="I19" s="22"/>
      <c r="J19" s="23">
        <v>0</v>
      </c>
      <c r="K19" s="22"/>
      <c r="L19" s="27">
        <v>0</v>
      </c>
      <c r="M19" s="22"/>
      <c r="N19" s="23">
        <v>0</v>
      </c>
      <c r="O19" s="22"/>
      <c r="P19" s="99">
        <v>0</v>
      </c>
      <c r="Q19" s="99"/>
      <c r="R19" s="22"/>
      <c r="S19" s="23">
        <v>20693849115</v>
      </c>
      <c r="T19" s="22"/>
      <c r="U19" s="23">
        <v>20693849115</v>
      </c>
      <c r="V19" s="22"/>
      <c r="W19" s="27">
        <v>0.21</v>
      </c>
      <c r="Y19" s="40"/>
    </row>
    <row r="20" spans="1:25" ht="21.75" customHeight="1" x14ac:dyDescent="0.2">
      <c r="A20" s="90" t="s">
        <v>174</v>
      </c>
      <c r="B20" s="90"/>
      <c r="D20" s="23">
        <v>0</v>
      </c>
      <c r="E20" s="22"/>
      <c r="F20" s="23">
        <v>0</v>
      </c>
      <c r="G20" s="22"/>
      <c r="H20" s="23">
        <v>0</v>
      </c>
      <c r="I20" s="22"/>
      <c r="J20" s="23">
        <v>0</v>
      </c>
      <c r="K20" s="22"/>
      <c r="L20" s="27">
        <v>0</v>
      </c>
      <c r="M20" s="22"/>
      <c r="N20" s="23">
        <v>0</v>
      </c>
      <c r="O20" s="22"/>
      <c r="P20" s="99">
        <v>0</v>
      </c>
      <c r="Q20" s="99"/>
      <c r="R20" s="22"/>
      <c r="S20" s="23">
        <v>254819350</v>
      </c>
      <c r="T20" s="22"/>
      <c r="U20" s="23">
        <v>254819350</v>
      </c>
      <c r="V20" s="22"/>
      <c r="W20" s="27">
        <v>0</v>
      </c>
      <c r="Y20" s="40"/>
    </row>
    <row r="21" spans="1:25" ht="21.75" customHeight="1" x14ac:dyDescent="0.2">
      <c r="A21" s="90" t="s">
        <v>175</v>
      </c>
      <c r="B21" s="90"/>
      <c r="D21" s="23">
        <v>0</v>
      </c>
      <c r="E21" s="22"/>
      <c r="F21" s="23">
        <v>0</v>
      </c>
      <c r="G21" s="22"/>
      <c r="H21" s="23">
        <v>0</v>
      </c>
      <c r="I21" s="22"/>
      <c r="J21" s="23">
        <v>0</v>
      </c>
      <c r="K21" s="22"/>
      <c r="L21" s="27">
        <v>0</v>
      </c>
      <c r="M21" s="22"/>
      <c r="N21" s="23">
        <v>1095735393</v>
      </c>
      <c r="O21" s="22"/>
      <c r="P21" s="99">
        <v>0</v>
      </c>
      <c r="Q21" s="99"/>
      <c r="R21" s="22"/>
      <c r="S21" s="23">
        <v>696528481</v>
      </c>
      <c r="T21" s="22"/>
      <c r="U21" s="23">
        <v>1792263874</v>
      </c>
      <c r="V21" s="22"/>
      <c r="W21" s="27">
        <v>0.02</v>
      </c>
      <c r="Y21" s="40"/>
    </row>
    <row r="22" spans="1:25" ht="21.75" customHeight="1" x14ac:dyDescent="0.2">
      <c r="A22" s="90" t="s">
        <v>176</v>
      </c>
      <c r="B22" s="90"/>
      <c r="D22" s="23">
        <v>0</v>
      </c>
      <c r="E22" s="22"/>
      <c r="F22" s="23">
        <v>0</v>
      </c>
      <c r="G22" s="22"/>
      <c r="H22" s="23">
        <v>0</v>
      </c>
      <c r="I22" s="22"/>
      <c r="J22" s="23">
        <v>0</v>
      </c>
      <c r="K22" s="22"/>
      <c r="L22" s="27">
        <v>0</v>
      </c>
      <c r="M22" s="22"/>
      <c r="N22" s="23">
        <v>0</v>
      </c>
      <c r="O22" s="22"/>
      <c r="P22" s="99">
        <v>0</v>
      </c>
      <c r="Q22" s="99"/>
      <c r="R22" s="22"/>
      <c r="S22" s="23">
        <v>25000696052</v>
      </c>
      <c r="T22" s="22"/>
      <c r="U22" s="23">
        <v>25000696052</v>
      </c>
      <c r="V22" s="22"/>
      <c r="W22" s="27">
        <v>0.26</v>
      </c>
      <c r="Y22" s="40"/>
    </row>
    <row r="23" spans="1:25" ht="21.75" customHeight="1" x14ac:dyDescent="0.2">
      <c r="A23" s="90" t="s">
        <v>177</v>
      </c>
      <c r="B23" s="90"/>
      <c r="D23" s="23">
        <v>0</v>
      </c>
      <c r="E23" s="22"/>
      <c r="F23" s="23">
        <v>0</v>
      </c>
      <c r="G23" s="22"/>
      <c r="H23" s="23">
        <v>0</v>
      </c>
      <c r="I23" s="22"/>
      <c r="J23" s="23">
        <v>0</v>
      </c>
      <c r="K23" s="22"/>
      <c r="L23" s="27">
        <v>0</v>
      </c>
      <c r="M23" s="22"/>
      <c r="N23" s="23">
        <v>0</v>
      </c>
      <c r="O23" s="22"/>
      <c r="P23" s="99">
        <v>0</v>
      </c>
      <c r="Q23" s="99"/>
      <c r="R23" s="22"/>
      <c r="S23" s="23">
        <v>1662173001</v>
      </c>
      <c r="T23" s="22"/>
      <c r="U23" s="23">
        <v>1662173001</v>
      </c>
      <c r="V23" s="22"/>
      <c r="W23" s="27">
        <v>0.02</v>
      </c>
      <c r="Y23" s="40"/>
    </row>
    <row r="24" spans="1:25" ht="21.75" customHeight="1" x14ac:dyDescent="0.2">
      <c r="A24" s="90" t="s">
        <v>178</v>
      </c>
      <c r="B24" s="90"/>
      <c r="D24" s="23">
        <v>0</v>
      </c>
      <c r="E24" s="22"/>
      <c r="F24" s="23">
        <v>0</v>
      </c>
      <c r="G24" s="22"/>
      <c r="H24" s="23">
        <v>0</v>
      </c>
      <c r="I24" s="22"/>
      <c r="J24" s="23">
        <v>0</v>
      </c>
      <c r="K24" s="22"/>
      <c r="L24" s="27">
        <v>0</v>
      </c>
      <c r="M24" s="22"/>
      <c r="N24" s="23">
        <v>0</v>
      </c>
      <c r="O24" s="22"/>
      <c r="P24" s="99">
        <v>0</v>
      </c>
      <c r="Q24" s="99"/>
      <c r="R24" s="22"/>
      <c r="S24" s="23">
        <v>1266344078</v>
      </c>
      <c r="T24" s="22"/>
      <c r="U24" s="23">
        <v>1266344078</v>
      </c>
      <c r="V24" s="22"/>
      <c r="W24" s="27">
        <v>0.01</v>
      </c>
      <c r="Y24" s="40"/>
    </row>
    <row r="25" spans="1:25" ht="21.75" customHeight="1" x14ac:dyDescent="0.2">
      <c r="A25" s="90" t="s">
        <v>179</v>
      </c>
      <c r="B25" s="90"/>
      <c r="D25" s="23">
        <v>0</v>
      </c>
      <c r="E25" s="22"/>
      <c r="F25" s="23">
        <v>0</v>
      </c>
      <c r="G25" s="22"/>
      <c r="H25" s="23">
        <v>0</v>
      </c>
      <c r="I25" s="22"/>
      <c r="J25" s="23">
        <v>0</v>
      </c>
      <c r="K25" s="22"/>
      <c r="L25" s="27">
        <v>0</v>
      </c>
      <c r="M25" s="22"/>
      <c r="N25" s="23">
        <v>0</v>
      </c>
      <c r="O25" s="22"/>
      <c r="P25" s="99">
        <v>0</v>
      </c>
      <c r="Q25" s="99"/>
      <c r="R25" s="22"/>
      <c r="S25" s="23">
        <v>1801869876</v>
      </c>
      <c r="T25" s="22"/>
      <c r="U25" s="23">
        <v>1801869876</v>
      </c>
      <c r="V25" s="22"/>
      <c r="W25" s="27">
        <v>0.02</v>
      </c>
      <c r="Y25" s="40"/>
    </row>
    <row r="26" spans="1:25" ht="21.75" customHeight="1" x14ac:dyDescent="0.2">
      <c r="A26" s="90" t="s">
        <v>21</v>
      </c>
      <c r="B26" s="90"/>
      <c r="D26" s="23">
        <v>0</v>
      </c>
      <c r="E26" s="22"/>
      <c r="F26" s="23">
        <v>2460333465</v>
      </c>
      <c r="G26" s="22"/>
      <c r="H26" s="23">
        <v>0</v>
      </c>
      <c r="I26" s="22"/>
      <c r="J26" s="23">
        <v>2460333465</v>
      </c>
      <c r="K26" s="22"/>
      <c r="L26" s="27">
        <v>7.936011326262965E-2</v>
      </c>
      <c r="M26" s="22"/>
      <c r="N26" s="23">
        <v>0</v>
      </c>
      <c r="O26" s="22"/>
      <c r="P26" s="99">
        <v>5475373358</v>
      </c>
      <c r="Q26" s="99"/>
      <c r="R26" s="22"/>
      <c r="S26" s="23">
        <v>1683404674</v>
      </c>
      <c r="T26" s="22"/>
      <c r="U26" s="23">
        <v>7158778032</v>
      </c>
      <c r="V26" s="22"/>
      <c r="W26" s="27">
        <v>7.0000000000000007E-2</v>
      </c>
      <c r="Y26" s="40"/>
    </row>
    <row r="27" spans="1:25" ht="21.75" customHeight="1" x14ac:dyDescent="0.2">
      <c r="A27" s="90" t="s">
        <v>180</v>
      </c>
      <c r="B27" s="90"/>
      <c r="D27" s="23">
        <v>0</v>
      </c>
      <c r="E27" s="22"/>
      <c r="F27" s="23">
        <v>0</v>
      </c>
      <c r="G27" s="22"/>
      <c r="H27" s="23">
        <v>0</v>
      </c>
      <c r="I27" s="22"/>
      <c r="J27" s="23">
        <v>0</v>
      </c>
      <c r="K27" s="22"/>
      <c r="L27" s="27">
        <v>0</v>
      </c>
      <c r="M27" s="22"/>
      <c r="N27" s="23">
        <v>0</v>
      </c>
      <c r="O27" s="22"/>
      <c r="P27" s="99">
        <v>0</v>
      </c>
      <c r="Q27" s="99"/>
      <c r="R27" s="22"/>
      <c r="S27" s="23">
        <v>428510171</v>
      </c>
      <c r="T27" s="22"/>
      <c r="U27" s="23">
        <v>428510171</v>
      </c>
      <c r="V27" s="22"/>
      <c r="W27" s="27">
        <v>0</v>
      </c>
      <c r="Y27" s="40"/>
    </row>
    <row r="28" spans="1:25" ht="21.75" customHeight="1" x14ac:dyDescent="0.2">
      <c r="A28" s="90" t="s">
        <v>181</v>
      </c>
      <c r="B28" s="90"/>
      <c r="D28" s="23">
        <v>0</v>
      </c>
      <c r="E28" s="22"/>
      <c r="F28" s="23">
        <v>0</v>
      </c>
      <c r="G28" s="22"/>
      <c r="H28" s="23">
        <v>0</v>
      </c>
      <c r="I28" s="22"/>
      <c r="J28" s="23">
        <v>0</v>
      </c>
      <c r="K28" s="22"/>
      <c r="L28" s="27">
        <v>0</v>
      </c>
      <c r="M28" s="22"/>
      <c r="N28" s="23">
        <v>0</v>
      </c>
      <c r="O28" s="22"/>
      <c r="P28" s="99">
        <v>0</v>
      </c>
      <c r="Q28" s="99"/>
      <c r="R28" s="22"/>
      <c r="S28" s="23">
        <v>1666745926</v>
      </c>
      <c r="T28" s="22"/>
      <c r="U28" s="23">
        <v>1666745926</v>
      </c>
      <c r="V28" s="22"/>
      <c r="W28" s="27">
        <v>0.02</v>
      </c>
      <c r="Y28" s="40"/>
    </row>
    <row r="29" spans="1:25" ht="21.75" customHeight="1" x14ac:dyDescent="0.2">
      <c r="A29" s="90" t="s">
        <v>182</v>
      </c>
      <c r="B29" s="90"/>
      <c r="D29" s="23">
        <v>0</v>
      </c>
      <c r="E29" s="22"/>
      <c r="F29" s="23">
        <v>0</v>
      </c>
      <c r="G29" s="22"/>
      <c r="H29" s="23">
        <v>0</v>
      </c>
      <c r="I29" s="22"/>
      <c r="J29" s="23">
        <v>0</v>
      </c>
      <c r="K29" s="22"/>
      <c r="L29" s="27">
        <v>0</v>
      </c>
      <c r="M29" s="22"/>
      <c r="N29" s="23">
        <v>74400000</v>
      </c>
      <c r="O29" s="22"/>
      <c r="P29" s="99">
        <v>0</v>
      </c>
      <c r="Q29" s="99"/>
      <c r="R29" s="22"/>
      <c r="S29" s="23">
        <v>1244943158</v>
      </c>
      <c r="T29" s="22"/>
      <c r="U29" s="23">
        <v>1319343158</v>
      </c>
      <c r="V29" s="22"/>
      <c r="W29" s="27">
        <v>0.01</v>
      </c>
      <c r="Y29" s="40"/>
    </row>
    <row r="30" spans="1:25" ht="21.75" customHeight="1" x14ac:dyDescent="0.2">
      <c r="A30" s="90" t="s">
        <v>183</v>
      </c>
      <c r="B30" s="90"/>
      <c r="D30" s="23">
        <v>0</v>
      </c>
      <c r="E30" s="22"/>
      <c r="F30" s="23">
        <v>0</v>
      </c>
      <c r="G30" s="22"/>
      <c r="H30" s="23">
        <v>0</v>
      </c>
      <c r="I30" s="22"/>
      <c r="J30" s="23">
        <v>0</v>
      </c>
      <c r="K30" s="22"/>
      <c r="L30" s="27">
        <v>0</v>
      </c>
      <c r="M30" s="22"/>
      <c r="N30" s="23">
        <v>0</v>
      </c>
      <c r="O30" s="22"/>
      <c r="P30" s="99">
        <v>0</v>
      </c>
      <c r="Q30" s="99"/>
      <c r="R30" s="22"/>
      <c r="S30" s="23">
        <v>14707116377</v>
      </c>
      <c r="T30" s="22"/>
      <c r="U30" s="23">
        <v>14707116377</v>
      </c>
      <c r="V30" s="22"/>
      <c r="W30" s="27">
        <v>0.15</v>
      </c>
      <c r="Y30" s="40"/>
    </row>
    <row r="31" spans="1:25" ht="21.75" customHeight="1" x14ac:dyDescent="0.2">
      <c r="A31" s="90" t="s">
        <v>184</v>
      </c>
      <c r="B31" s="90"/>
      <c r="D31" s="23">
        <v>0</v>
      </c>
      <c r="E31" s="22"/>
      <c r="F31" s="23">
        <v>0</v>
      </c>
      <c r="G31" s="22"/>
      <c r="H31" s="23">
        <v>0</v>
      </c>
      <c r="I31" s="22"/>
      <c r="J31" s="23">
        <v>0</v>
      </c>
      <c r="K31" s="22"/>
      <c r="L31" s="27">
        <v>0</v>
      </c>
      <c r="M31" s="22"/>
      <c r="N31" s="23">
        <v>0</v>
      </c>
      <c r="O31" s="22"/>
      <c r="P31" s="99">
        <v>0</v>
      </c>
      <c r="Q31" s="99"/>
      <c r="R31" s="22"/>
      <c r="S31" s="23">
        <v>1545144513</v>
      </c>
      <c r="T31" s="22"/>
      <c r="U31" s="23">
        <v>1545144513</v>
      </c>
      <c r="V31" s="22"/>
      <c r="W31" s="27">
        <v>0.02</v>
      </c>
      <c r="Y31" s="40"/>
    </row>
    <row r="32" spans="1:25" ht="21.75" customHeight="1" x14ac:dyDescent="0.2">
      <c r="A32" s="90" t="s">
        <v>185</v>
      </c>
      <c r="B32" s="90"/>
      <c r="D32" s="23">
        <v>0</v>
      </c>
      <c r="E32" s="22"/>
      <c r="F32" s="23">
        <v>0</v>
      </c>
      <c r="G32" s="22"/>
      <c r="H32" s="23">
        <v>0</v>
      </c>
      <c r="I32" s="22"/>
      <c r="J32" s="23">
        <v>0</v>
      </c>
      <c r="K32" s="22"/>
      <c r="L32" s="27">
        <v>0</v>
      </c>
      <c r="M32" s="22"/>
      <c r="N32" s="23">
        <v>0</v>
      </c>
      <c r="O32" s="22"/>
      <c r="P32" s="99">
        <v>0</v>
      </c>
      <c r="Q32" s="99"/>
      <c r="R32" s="22"/>
      <c r="S32" s="23">
        <v>590427</v>
      </c>
      <c r="T32" s="22"/>
      <c r="U32" s="23">
        <v>590427</v>
      </c>
      <c r="V32" s="22"/>
      <c r="W32" s="27">
        <v>0</v>
      </c>
      <c r="Y32" s="40"/>
    </row>
    <row r="33" spans="1:25" ht="21.75" customHeight="1" x14ac:dyDescent="0.2">
      <c r="A33" s="90" t="s">
        <v>186</v>
      </c>
      <c r="B33" s="90"/>
      <c r="D33" s="23">
        <v>0</v>
      </c>
      <c r="E33" s="22"/>
      <c r="F33" s="23">
        <v>0</v>
      </c>
      <c r="G33" s="22"/>
      <c r="H33" s="23">
        <v>0</v>
      </c>
      <c r="I33" s="22"/>
      <c r="J33" s="23">
        <v>0</v>
      </c>
      <c r="K33" s="22"/>
      <c r="L33" s="27">
        <v>0</v>
      </c>
      <c r="M33" s="22"/>
      <c r="N33" s="23">
        <v>0</v>
      </c>
      <c r="O33" s="22"/>
      <c r="P33" s="99">
        <v>0</v>
      </c>
      <c r="Q33" s="99"/>
      <c r="R33" s="22"/>
      <c r="S33" s="23">
        <v>259762637</v>
      </c>
      <c r="T33" s="22"/>
      <c r="U33" s="23">
        <v>259762637</v>
      </c>
      <c r="V33" s="22"/>
      <c r="W33" s="27">
        <v>0</v>
      </c>
      <c r="Y33" s="40"/>
    </row>
    <row r="34" spans="1:25" ht="21.75" customHeight="1" x14ac:dyDescent="0.2">
      <c r="A34" s="90" t="s">
        <v>187</v>
      </c>
      <c r="B34" s="90"/>
      <c r="D34" s="23">
        <v>0</v>
      </c>
      <c r="E34" s="22"/>
      <c r="F34" s="23">
        <v>0</v>
      </c>
      <c r="G34" s="22"/>
      <c r="H34" s="23">
        <v>0</v>
      </c>
      <c r="I34" s="22"/>
      <c r="J34" s="23">
        <v>0</v>
      </c>
      <c r="K34" s="22"/>
      <c r="L34" s="27">
        <v>0</v>
      </c>
      <c r="M34" s="22"/>
      <c r="N34" s="23">
        <v>0</v>
      </c>
      <c r="O34" s="22"/>
      <c r="P34" s="99">
        <v>0</v>
      </c>
      <c r="Q34" s="99"/>
      <c r="R34" s="22"/>
      <c r="S34" s="23">
        <v>2128735764</v>
      </c>
      <c r="T34" s="22"/>
      <c r="U34" s="23">
        <v>2128735764</v>
      </c>
      <c r="V34" s="22"/>
      <c r="W34" s="27">
        <v>0.02</v>
      </c>
      <c r="Y34" s="40"/>
    </row>
    <row r="35" spans="1:25" ht="21.75" customHeight="1" x14ac:dyDescent="0.2">
      <c r="A35" s="90" t="s">
        <v>188</v>
      </c>
      <c r="B35" s="90"/>
      <c r="D35" s="23">
        <v>0</v>
      </c>
      <c r="E35" s="22"/>
      <c r="F35" s="23">
        <v>0</v>
      </c>
      <c r="G35" s="22"/>
      <c r="H35" s="23">
        <v>0</v>
      </c>
      <c r="I35" s="22"/>
      <c r="J35" s="23">
        <v>0</v>
      </c>
      <c r="K35" s="22"/>
      <c r="L35" s="27">
        <v>0</v>
      </c>
      <c r="M35" s="22"/>
      <c r="N35" s="23">
        <v>0</v>
      </c>
      <c r="O35" s="22"/>
      <c r="P35" s="99">
        <v>0</v>
      </c>
      <c r="Q35" s="99"/>
      <c r="R35" s="22"/>
      <c r="S35" s="23">
        <v>1117317768</v>
      </c>
      <c r="T35" s="22"/>
      <c r="U35" s="23">
        <v>1117317768</v>
      </c>
      <c r="V35" s="22"/>
      <c r="W35" s="27">
        <v>0.01</v>
      </c>
      <c r="Y35" s="40"/>
    </row>
    <row r="36" spans="1:25" ht="21.75" customHeight="1" x14ac:dyDescent="0.2">
      <c r="A36" s="90" t="s">
        <v>189</v>
      </c>
      <c r="B36" s="90"/>
      <c r="D36" s="23">
        <v>0</v>
      </c>
      <c r="E36" s="22"/>
      <c r="F36" s="23">
        <v>0</v>
      </c>
      <c r="G36" s="22"/>
      <c r="H36" s="23">
        <v>0</v>
      </c>
      <c r="I36" s="22"/>
      <c r="J36" s="23">
        <v>0</v>
      </c>
      <c r="K36" s="22"/>
      <c r="L36" s="27">
        <v>0</v>
      </c>
      <c r="M36" s="22"/>
      <c r="N36" s="23">
        <v>2370000000</v>
      </c>
      <c r="O36" s="22"/>
      <c r="P36" s="99">
        <v>0</v>
      </c>
      <c r="Q36" s="99"/>
      <c r="R36" s="22"/>
      <c r="S36" s="23">
        <v>18894770378</v>
      </c>
      <c r="T36" s="22"/>
      <c r="U36" s="23">
        <v>21264770378</v>
      </c>
      <c r="V36" s="22"/>
      <c r="W36" s="27">
        <v>0.22</v>
      </c>
      <c r="Y36" s="40"/>
    </row>
    <row r="37" spans="1:25" ht="21.75" customHeight="1" x14ac:dyDescent="0.2">
      <c r="A37" s="90" t="s">
        <v>190</v>
      </c>
      <c r="B37" s="90"/>
      <c r="D37" s="23">
        <v>0</v>
      </c>
      <c r="E37" s="22"/>
      <c r="F37" s="23">
        <v>0</v>
      </c>
      <c r="G37" s="22"/>
      <c r="H37" s="23">
        <v>0</v>
      </c>
      <c r="I37" s="22"/>
      <c r="J37" s="23">
        <v>0</v>
      </c>
      <c r="K37" s="22"/>
      <c r="L37" s="27">
        <v>0</v>
      </c>
      <c r="M37" s="22"/>
      <c r="N37" s="23">
        <v>0</v>
      </c>
      <c r="O37" s="22"/>
      <c r="P37" s="99">
        <v>0</v>
      </c>
      <c r="Q37" s="99"/>
      <c r="R37" s="22"/>
      <c r="S37" s="23">
        <v>1253259106</v>
      </c>
      <c r="T37" s="22"/>
      <c r="U37" s="23">
        <v>1253259106</v>
      </c>
      <c r="V37" s="22"/>
      <c r="W37" s="27">
        <v>0.01</v>
      </c>
      <c r="Y37" s="40"/>
    </row>
    <row r="38" spans="1:25" ht="21.75" customHeight="1" x14ac:dyDescent="0.2">
      <c r="A38" s="90" t="s">
        <v>18</v>
      </c>
      <c r="B38" s="90"/>
      <c r="D38" s="23">
        <v>0</v>
      </c>
      <c r="E38" s="22"/>
      <c r="F38" s="23">
        <v>16372454999</v>
      </c>
      <c r="G38" s="22"/>
      <c r="H38" s="23">
        <v>0</v>
      </c>
      <c r="I38" s="22"/>
      <c r="J38" s="23">
        <v>16372454999</v>
      </c>
      <c r="K38" s="22"/>
      <c r="L38" s="27">
        <v>0.52810722676080291</v>
      </c>
      <c r="M38" s="22"/>
      <c r="N38" s="23">
        <v>7609199206</v>
      </c>
      <c r="O38" s="22"/>
      <c r="P38" s="99">
        <v>31535083969</v>
      </c>
      <c r="Q38" s="99"/>
      <c r="R38" s="22"/>
      <c r="S38" s="23">
        <v>0</v>
      </c>
      <c r="T38" s="22"/>
      <c r="U38" s="23">
        <v>39144283175</v>
      </c>
      <c r="V38" s="22"/>
      <c r="W38" s="27">
        <v>0.4</v>
      </c>
      <c r="Y38" s="40"/>
    </row>
    <row r="39" spans="1:25" ht="21.75" customHeight="1" x14ac:dyDescent="0.2">
      <c r="A39" s="91" t="s">
        <v>25</v>
      </c>
      <c r="B39" s="91"/>
      <c r="D39" s="24">
        <v>2210650</v>
      </c>
      <c r="E39" s="22"/>
      <c r="F39" s="24">
        <v>20999415</v>
      </c>
      <c r="G39" s="22"/>
      <c r="H39" s="24">
        <v>0</v>
      </c>
      <c r="I39" s="22"/>
      <c r="J39" s="24">
        <v>23210065</v>
      </c>
      <c r="K39" s="22"/>
      <c r="L39" s="28">
        <v>7.4866005500315227E-4</v>
      </c>
      <c r="M39" s="22"/>
      <c r="N39" s="24">
        <v>2210650</v>
      </c>
      <c r="O39" s="22"/>
      <c r="P39" s="99">
        <v>20999415</v>
      </c>
      <c r="Q39" s="100"/>
      <c r="R39" s="22"/>
      <c r="S39" s="24">
        <v>0</v>
      </c>
      <c r="T39" s="22"/>
      <c r="U39" s="24">
        <v>23210065</v>
      </c>
      <c r="V39" s="22"/>
      <c r="W39" s="28">
        <v>0</v>
      </c>
      <c r="Y39" s="40"/>
    </row>
    <row r="40" spans="1:25" ht="21.75" customHeight="1" thickBot="1" x14ac:dyDescent="0.25">
      <c r="A40" s="92" t="s">
        <v>26</v>
      </c>
      <c r="B40" s="92"/>
      <c r="D40" s="25">
        <f>SUM(D9:D39)</f>
        <v>109563591</v>
      </c>
      <c r="E40" s="22"/>
      <c r="F40" s="25">
        <f>SUM(F9:F39)</f>
        <v>11964538452</v>
      </c>
      <c r="G40" s="22"/>
      <c r="H40" s="25">
        <f>SUM(H9:H39)</f>
        <v>3547588215</v>
      </c>
      <c r="I40" s="22"/>
      <c r="J40" s="25">
        <f>SUM(J9:J39)</f>
        <v>15621690258</v>
      </c>
      <c r="K40" s="22"/>
      <c r="L40" s="29">
        <v>0.50389068224481437</v>
      </c>
      <c r="M40" s="22"/>
      <c r="N40" s="25">
        <f>SUM(N9:N39)</f>
        <v>45035449520</v>
      </c>
      <c r="O40" s="22"/>
      <c r="P40" s="22"/>
      <c r="Q40" s="25">
        <f>SUM(P9:Q39)</f>
        <v>40980187448</v>
      </c>
      <c r="R40" s="22"/>
      <c r="S40" s="25">
        <f>SUM(S9:S39)</f>
        <v>464225496495</v>
      </c>
      <c r="T40" s="22"/>
      <c r="U40" s="25">
        <f>SUM(U9:U39)</f>
        <v>550241133463</v>
      </c>
      <c r="V40" s="22"/>
      <c r="W40" s="29">
        <f>SUM(W9:W39)</f>
        <v>5.6199999999999974</v>
      </c>
      <c r="Y40" s="40"/>
    </row>
    <row r="41" spans="1:25" ht="13.5" thickTop="1" x14ac:dyDescent="0.2"/>
  </sheetData>
  <mergeCells count="73">
    <mergeCell ref="A39:B39"/>
    <mergeCell ref="P39:Q39"/>
    <mergeCell ref="A40:B40"/>
    <mergeCell ref="A36:B36"/>
    <mergeCell ref="P36:Q36"/>
    <mergeCell ref="A37:B37"/>
    <mergeCell ref="P37:Q37"/>
    <mergeCell ref="A38:B38"/>
    <mergeCell ref="P38:Q38"/>
    <mergeCell ref="A33:B33"/>
    <mergeCell ref="P33:Q33"/>
    <mergeCell ref="A34:B34"/>
    <mergeCell ref="P34:Q34"/>
    <mergeCell ref="A35:B35"/>
    <mergeCell ref="P35:Q35"/>
    <mergeCell ref="A30:B30"/>
    <mergeCell ref="P30:Q30"/>
    <mergeCell ref="A31:B31"/>
    <mergeCell ref="P31:Q31"/>
    <mergeCell ref="A32:B32"/>
    <mergeCell ref="P32:Q32"/>
    <mergeCell ref="A27:B27"/>
    <mergeCell ref="P27:Q27"/>
    <mergeCell ref="A28:B28"/>
    <mergeCell ref="P28:Q28"/>
    <mergeCell ref="A29:B29"/>
    <mergeCell ref="P29:Q29"/>
    <mergeCell ref="A24:B24"/>
    <mergeCell ref="P24:Q24"/>
    <mergeCell ref="A25:B25"/>
    <mergeCell ref="P25:Q25"/>
    <mergeCell ref="A26:B26"/>
    <mergeCell ref="P26:Q26"/>
    <mergeCell ref="A21:B21"/>
    <mergeCell ref="P21:Q21"/>
    <mergeCell ref="A22:B22"/>
    <mergeCell ref="P22:Q22"/>
    <mergeCell ref="A23:B23"/>
    <mergeCell ref="P23:Q23"/>
    <mergeCell ref="A18:B18"/>
    <mergeCell ref="P18:Q18"/>
    <mergeCell ref="A19:B19"/>
    <mergeCell ref="P19:Q19"/>
    <mergeCell ref="A20:B20"/>
    <mergeCell ref="P20:Q20"/>
    <mergeCell ref="A15:B15"/>
    <mergeCell ref="P15:Q15"/>
    <mergeCell ref="A16:B16"/>
    <mergeCell ref="P16:Q16"/>
    <mergeCell ref="A17:B17"/>
    <mergeCell ref="P17:Q17"/>
    <mergeCell ref="A12:B12"/>
    <mergeCell ref="P12:Q12"/>
    <mergeCell ref="A13:B13"/>
    <mergeCell ref="P13:Q13"/>
    <mergeCell ref="A14:B14"/>
    <mergeCell ref="P14:Q14"/>
    <mergeCell ref="A10:B10"/>
    <mergeCell ref="P10:Q10"/>
    <mergeCell ref="A11:B11"/>
    <mergeCell ref="P11:Q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53AD5-751E-44C1-9B75-11E206BF86F3}">
  <sheetPr>
    <pageSetUpPr fitToPage="1"/>
  </sheetPr>
  <dimension ref="A1:Y11"/>
  <sheetViews>
    <sheetView rightToLeft="1" workbookViewId="0">
      <selection activeCell="Y13" sqref="Y13"/>
    </sheetView>
  </sheetViews>
  <sheetFormatPr defaultRowHeight="12.75" x14ac:dyDescent="0.2"/>
  <cols>
    <col min="1" max="1" width="5.140625" customWidth="1"/>
    <col min="2" max="2" width="21.42578125" customWidth="1"/>
    <col min="3" max="3" width="1.28515625" customWidth="1"/>
    <col min="4" max="4" width="13" customWidth="1"/>
    <col min="5" max="5" width="1.28515625" customWidth="1"/>
    <col min="6" max="6" width="16.28515625" customWidth="1"/>
    <col min="7" max="7" width="1.28515625" customWidth="1"/>
    <col min="8" max="8" width="15.7109375" bestFit="1" customWidth="1"/>
    <col min="9" max="9" width="1.28515625" customWidth="1"/>
    <col min="10" max="10" width="15.7109375" bestFit="1" customWidth="1"/>
    <col min="11" max="11" width="1.28515625" customWidth="1"/>
    <col min="12" max="12" width="15.5703125" customWidth="1"/>
    <col min="13" max="13" width="1.28515625" customWidth="1"/>
    <col min="14" max="14" width="15.7109375" bestFit="1" customWidth="1"/>
    <col min="15" max="16" width="1.28515625" customWidth="1"/>
    <col min="17" max="17" width="15.7109375" bestFit="1" customWidth="1"/>
    <col min="18" max="18" width="1.28515625" customWidth="1"/>
    <col min="19" max="19" width="16.7109375" bestFit="1" customWidth="1"/>
    <col min="20" max="20" width="1.28515625" customWidth="1"/>
    <col min="21" max="21" width="16.7109375" bestFit="1" customWidth="1"/>
    <col min="22" max="22" width="1.28515625" customWidth="1"/>
    <col min="23" max="23" width="18.85546875" customWidth="1"/>
    <col min="24" max="24" width="0.28515625" customWidth="1"/>
    <col min="25" max="25" width="20.28515625" bestFit="1" customWidth="1"/>
    <col min="26" max="26" width="15.5703125" customWidth="1"/>
  </cols>
  <sheetData>
    <row r="1" spans="1:25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5" ht="21.75" customHeight="1" x14ac:dyDescent="0.2">
      <c r="A2" s="86" t="s">
        <v>144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5" ht="26.2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</row>
    <row r="4" spans="1:25" ht="14.45" customHeight="1" x14ac:dyDescent="0.2"/>
    <row r="5" spans="1:25" ht="26.25" customHeight="1" x14ac:dyDescent="0.2">
      <c r="A5" s="1" t="s">
        <v>160</v>
      </c>
      <c r="B5" s="87" t="s">
        <v>297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</row>
    <row r="6" spans="1:25" ht="23.25" customHeight="1" x14ac:dyDescent="0.2">
      <c r="D6" s="88" t="s">
        <v>161</v>
      </c>
      <c r="E6" s="88"/>
      <c r="F6" s="88"/>
      <c r="G6" s="88"/>
      <c r="H6" s="88"/>
      <c r="I6" s="88"/>
      <c r="J6" s="88"/>
      <c r="K6" s="88"/>
      <c r="L6" s="88"/>
      <c r="N6" s="88" t="s">
        <v>162</v>
      </c>
      <c r="O6" s="88"/>
      <c r="P6" s="88"/>
      <c r="Q6" s="88"/>
      <c r="R6" s="88"/>
      <c r="S6" s="88"/>
      <c r="T6" s="88"/>
      <c r="U6" s="88"/>
      <c r="V6" s="88"/>
      <c r="W6" s="88"/>
    </row>
    <row r="7" spans="1:25" ht="19.5" customHeight="1" x14ac:dyDescent="0.2">
      <c r="D7" s="3"/>
      <c r="E7" s="3"/>
      <c r="F7" s="3"/>
      <c r="G7" s="3"/>
      <c r="H7" s="3"/>
      <c r="I7" s="3"/>
      <c r="J7" s="97" t="s">
        <v>26</v>
      </c>
      <c r="K7" s="97"/>
      <c r="L7" s="97"/>
      <c r="N7" s="3"/>
      <c r="O7" s="3"/>
      <c r="P7" s="3"/>
      <c r="Q7" s="3"/>
      <c r="R7" s="3"/>
      <c r="S7" s="3"/>
      <c r="T7" s="3"/>
      <c r="U7" s="97" t="s">
        <v>26</v>
      </c>
      <c r="V7" s="97"/>
      <c r="W7" s="97"/>
    </row>
    <row r="8" spans="1:25" ht="24" customHeight="1" x14ac:dyDescent="0.2">
      <c r="A8" s="88" t="s">
        <v>163</v>
      </c>
      <c r="B8" s="88"/>
      <c r="D8" s="2" t="s">
        <v>164</v>
      </c>
      <c r="F8" s="2" t="s">
        <v>165</v>
      </c>
      <c r="H8" s="2" t="s">
        <v>166</v>
      </c>
      <c r="J8" s="4" t="s">
        <v>141</v>
      </c>
      <c r="K8" s="3"/>
      <c r="L8" s="4" t="s">
        <v>149</v>
      </c>
      <c r="N8" s="2" t="s">
        <v>164</v>
      </c>
      <c r="P8" s="88" t="s">
        <v>165</v>
      </c>
      <c r="Q8" s="88"/>
      <c r="S8" s="2" t="s">
        <v>166</v>
      </c>
      <c r="U8" s="4" t="s">
        <v>141</v>
      </c>
      <c r="V8" s="3"/>
      <c r="W8" s="4" t="s">
        <v>149</v>
      </c>
      <c r="Y8" s="35"/>
    </row>
    <row r="9" spans="1:25" ht="21.75" customHeight="1" x14ac:dyDescent="0.2">
      <c r="A9" s="90" t="s">
        <v>22</v>
      </c>
      <c r="B9" s="90"/>
      <c r="D9" s="23">
        <v>0</v>
      </c>
      <c r="E9" s="22"/>
      <c r="F9" s="23">
        <v>0</v>
      </c>
      <c r="G9" s="22"/>
      <c r="H9" s="23">
        <v>35270992400</v>
      </c>
      <c r="I9" s="22"/>
      <c r="J9" s="23">
        <v>35270992400</v>
      </c>
      <c r="K9" s="22"/>
      <c r="L9" s="27">
        <f t="shared" ref="L9:L10" si="0">Y9</f>
        <v>0</v>
      </c>
      <c r="M9" s="22"/>
      <c r="N9" s="23">
        <v>0</v>
      </c>
      <c r="O9" s="22"/>
      <c r="P9" s="99">
        <v>0</v>
      </c>
      <c r="Q9" s="99"/>
      <c r="R9" s="22"/>
      <c r="S9" s="23">
        <v>35270992400</v>
      </c>
      <c r="T9" s="22"/>
      <c r="U9" s="23">
        <v>35270992400</v>
      </c>
      <c r="V9" s="22"/>
      <c r="W9" s="27">
        <v>0.36</v>
      </c>
      <c r="Y9" s="40"/>
    </row>
    <row r="10" spans="1:25" ht="21.75" customHeight="1" thickBot="1" x14ac:dyDescent="0.25">
      <c r="A10" s="92" t="s">
        <v>26</v>
      </c>
      <c r="B10" s="92"/>
      <c r="D10" s="25">
        <f>SUM(D9:D9)</f>
        <v>0</v>
      </c>
      <c r="E10" s="22"/>
      <c r="F10" s="25">
        <f>SUM(F9:F9)</f>
        <v>0</v>
      </c>
      <c r="G10" s="22"/>
      <c r="H10" s="25">
        <f>SUM(H9:H9)</f>
        <v>35270992400</v>
      </c>
      <c r="I10" s="22"/>
      <c r="J10" s="25">
        <f>SUM(J9:J9)</f>
        <v>35270992400</v>
      </c>
      <c r="K10" s="22"/>
      <c r="L10" s="29">
        <v>1.1376953537269183</v>
      </c>
      <c r="M10" s="22"/>
      <c r="N10" s="25">
        <f>SUM(N9:N9)</f>
        <v>0</v>
      </c>
      <c r="O10" s="22"/>
      <c r="P10" s="22"/>
      <c r="Q10" s="25">
        <f>SUM(N10:P10)</f>
        <v>0</v>
      </c>
      <c r="R10" s="22"/>
      <c r="S10" s="25">
        <f>SUM(S9:S9)</f>
        <v>35270992400</v>
      </c>
      <c r="T10" s="22"/>
      <c r="U10" s="25">
        <f>SUM(U9:U9)</f>
        <v>35270992400</v>
      </c>
      <c r="V10" s="22"/>
      <c r="W10" s="29">
        <f>SUM(W9:W9)</f>
        <v>0.36</v>
      </c>
      <c r="Y10" s="40"/>
    </row>
    <row r="11" spans="1:25" ht="13.5" thickTop="1" x14ac:dyDescent="0.2"/>
  </sheetData>
  <mergeCells count="13">
    <mergeCell ref="A1:W1"/>
    <mergeCell ref="A2:W2"/>
    <mergeCell ref="A3:W3"/>
    <mergeCell ref="B5:W5"/>
    <mergeCell ref="D6:L6"/>
    <mergeCell ref="N6:W6"/>
    <mergeCell ref="A10:B10"/>
    <mergeCell ref="A9:B9"/>
    <mergeCell ref="P9:Q9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8"/>
  <sheetViews>
    <sheetView rightToLeft="1" topLeftCell="A7" workbookViewId="0">
      <selection activeCell="AB11" sqref="AA11:AB11"/>
    </sheetView>
  </sheetViews>
  <sheetFormatPr defaultRowHeight="12.75" x14ac:dyDescent="0.2"/>
  <cols>
    <col min="1" max="1" width="5.140625" customWidth="1"/>
    <col min="2" max="2" width="25.42578125" customWidth="1"/>
    <col min="3" max="3" width="1.28515625" customWidth="1"/>
    <col min="4" max="4" width="17" customWidth="1"/>
    <col min="5" max="5" width="1.28515625" customWidth="1"/>
    <col min="6" max="6" width="16.42578125" bestFit="1" customWidth="1"/>
    <col min="7" max="7" width="1.28515625" customWidth="1"/>
    <col min="8" max="8" width="16.7109375" bestFit="1" customWidth="1"/>
    <col min="9" max="9" width="1.28515625" customWidth="1"/>
    <col min="10" max="10" width="16.7109375" bestFit="1" customWidth="1"/>
    <col min="11" max="11" width="1.28515625" customWidth="1"/>
    <col min="12" max="12" width="18.140625" customWidth="1"/>
    <col min="13" max="13" width="1.28515625" customWidth="1"/>
    <col min="14" max="14" width="16.42578125" bestFit="1" customWidth="1"/>
    <col min="15" max="16" width="1.28515625" customWidth="1"/>
    <col min="17" max="17" width="16.7109375" bestFit="1" customWidth="1"/>
    <col min="18" max="18" width="1.28515625" customWidth="1"/>
    <col min="19" max="19" width="17.140625" customWidth="1"/>
    <col min="20" max="20" width="1.28515625" customWidth="1"/>
    <col min="21" max="21" width="16.7109375" bestFit="1" customWidth="1"/>
    <col min="22" max="22" width="1.28515625" customWidth="1"/>
    <col min="23" max="23" width="17.42578125" bestFit="1" customWidth="1"/>
    <col min="24" max="24" width="0.28515625" customWidth="1"/>
    <col min="25" max="25" width="21.140625" customWidth="1"/>
    <col min="27" max="28" width="20.28515625" bestFit="1" customWidth="1"/>
    <col min="29" max="29" width="21.42578125" bestFit="1" customWidth="1"/>
  </cols>
  <sheetData>
    <row r="1" spans="1:23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23.25" customHeight="1" x14ac:dyDescent="0.2">
      <c r="A2" s="86" t="s">
        <v>144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ht="25.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</row>
    <row r="4" spans="1:23" ht="14.45" customHeight="1" x14ac:dyDescent="0.2"/>
    <row r="5" spans="1:23" ht="24.75" customHeight="1" x14ac:dyDescent="0.2">
      <c r="A5" s="1" t="s">
        <v>191</v>
      </c>
      <c r="B5" s="87" t="s">
        <v>192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</row>
    <row r="6" spans="1:23" ht="21.75" customHeight="1" x14ac:dyDescent="0.2">
      <c r="D6" s="88" t="s">
        <v>161</v>
      </c>
      <c r="E6" s="88"/>
      <c r="F6" s="88"/>
      <c r="G6" s="88"/>
      <c r="H6" s="88"/>
      <c r="I6" s="88"/>
      <c r="J6" s="88"/>
      <c r="K6" s="88"/>
      <c r="L6" s="88"/>
      <c r="N6" s="88" t="s">
        <v>162</v>
      </c>
      <c r="O6" s="88"/>
      <c r="P6" s="88"/>
      <c r="Q6" s="88"/>
      <c r="R6" s="88"/>
      <c r="S6" s="88"/>
      <c r="T6" s="88"/>
      <c r="U6" s="88"/>
      <c r="V6" s="88"/>
      <c r="W6" s="88"/>
    </row>
    <row r="7" spans="1:23" ht="22.5" customHeight="1" x14ac:dyDescent="0.2">
      <c r="D7" s="3"/>
      <c r="E7" s="3"/>
      <c r="F7" s="3"/>
      <c r="G7" s="3"/>
      <c r="H7" s="3"/>
      <c r="I7" s="3"/>
      <c r="J7" s="97" t="s">
        <v>26</v>
      </c>
      <c r="K7" s="97"/>
      <c r="L7" s="97"/>
      <c r="N7" s="3"/>
      <c r="O7" s="3"/>
      <c r="P7" s="3"/>
      <c r="Q7" s="3"/>
      <c r="R7" s="3"/>
      <c r="S7" s="3"/>
      <c r="T7" s="3"/>
      <c r="U7" s="97" t="s">
        <v>26</v>
      </c>
      <c r="V7" s="97"/>
      <c r="W7" s="97"/>
    </row>
    <row r="8" spans="1:23" ht="21.75" customHeight="1" x14ac:dyDescent="0.2">
      <c r="A8" s="88" t="s">
        <v>40</v>
      </c>
      <c r="B8" s="88"/>
      <c r="D8" s="2" t="s">
        <v>193</v>
      </c>
      <c r="F8" s="2" t="s">
        <v>165</v>
      </c>
      <c r="H8" s="2" t="s">
        <v>166</v>
      </c>
      <c r="J8" s="4" t="s">
        <v>141</v>
      </c>
      <c r="K8" s="3"/>
      <c r="L8" s="4" t="s">
        <v>149</v>
      </c>
      <c r="N8" s="2" t="s">
        <v>193</v>
      </c>
      <c r="P8" s="88" t="s">
        <v>165</v>
      </c>
      <c r="Q8" s="88"/>
      <c r="S8" s="2" t="s">
        <v>166</v>
      </c>
      <c r="U8" s="4" t="s">
        <v>141</v>
      </c>
      <c r="V8" s="3"/>
      <c r="W8" s="4" t="s">
        <v>149</v>
      </c>
    </row>
    <row r="9" spans="1:23" ht="21.75" customHeight="1" x14ac:dyDescent="0.2">
      <c r="A9" s="89" t="s">
        <v>44</v>
      </c>
      <c r="B9" s="89"/>
      <c r="D9" s="21">
        <v>0</v>
      </c>
      <c r="E9" s="22"/>
      <c r="F9" s="21">
        <v>0</v>
      </c>
      <c r="G9" s="22"/>
      <c r="H9" s="21">
        <v>90964627200</v>
      </c>
      <c r="I9" s="22"/>
      <c r="J9" s="21">
        <v>90964627200</v>
      </c>
      <c r="K9" s="22"/>
      <c r="L9" s="26">
        <v>2.93414011563058</v>
      </c>
      <c r="M9" s="22"/>
      <c r="N9" s="21">
        <v>0</v>
      </c>
      <c r="O9" s="22"/>
      <c r="P9" s="98">
        <v>0</v>
      </c>
      <c r="Q9" s="98"/>
      <c r="R9" s="22"/>
      <c r="S9" s="21">
        <v>90964627200</v>
      </c>
      <c r="T9" s="22"/>
      <c r="U9" s="21">
        <v>90964627200</v>
      </c>
      <c r="V9" s="22"/>
      <c r="W9" s="26">
        <v>0.69817284766101095</v>
      </c>
    </row>
    <row r="10" spans="1:23" ht="21.75" customHeight="1" x14ac:dyDescent="0.2">
      <c r="A10" s="90" t="s">
        <v>45</v>
      </c>
      <c r="B10" s="90"/>
      <c r="D10" s="23">
        <v>0</v>
      </c>
      <c r="E10" s="22"/>
      <c r="F10" s="23">
        <v>0</v>
      </c>
      <c r="G10" s="22"/>
      <c r="H10" s="23">
        <v>81184295116</v>
      </c>
      <c r="I10" s="22"/>
      <c r="J10" s="23">
        <v>81184295116</v>
      </c>
      <c r="K10" s="22"/>
      <c r="L10" s="27">
        <v>2.6186673258750761</v>
      </c>
      <c r="M10" s="22"/>
      <c r="N10" s="23">
        <v>0</v>
      </c>
      <c r="O10" s="22"/>
      <c r="P10" s="99">
        <v>0</v>
      </c>
      <c r="Q10" s="99"/>
      <c r="R10" s="22"/>
      <c r="S10" s="23">
        <v>81184295116</v>
      </c>
      <c r="T10" s="22"/>
      <c r="U10" s="23">
        <v>81184295116</v>
      </c>
      <c r="V10" s="22"/>
      <c r="W10" s="27">
        <v>0.62310672017451663</v>
      </c>
    </row>
    <row r="11" spans="1:23" ht="21.75" customHeight="1" x14ac:dyDescent="0.2">
      <c r="A11" s="90" t="s">
        <v>46</v>
      </c>
      <c r="B11" s="90"/>
      <c r="D11" s="23">
        <v>0</v>
      </c>
      <c r="E11" s="22"/>
      <c r="F11" s="23">
        <v>-42935591532</v>
      </c>
      <c r="G11" s="22"/>
      <c r="H11" s="23">
        <v>74734285963</v>
      </c>
      <c r="I11" s="22"/>
      <c r="J11" s="23">
        <v>31798694431</v>
      </c>
      <c r="K11" s="22"/>
      <c r="L11" s="27">
        <v>1.0256934791755599</v>
      </c>
      <c r="M11" s="22"/>
      <c r="N11" s="23">
        <v>0</v>
      </c>
      <c r="O11" s="22"/>
      <c r="P11" s="99">
        <v>88861717931</v>
      </c>
      <c r="Q11" s="99"/>
      <c r="R11" s="22"/>
      <c r="S11" s="23">
        <v>74734285963</v>
      </c>
      <c r="T11" s="22"/>
      <c r="U11" s="23">
        <v>163596003894</v>
      </c>
      <c r="V11" s="22"/>
      <c r="W11" s="27">
        <v>1.2556341010831498</v>
      </c>
    </row>
    <row r="12" spans="1:23" ht="21.75" customHeight="1" x14ac:dyDescent="0.2">
      <c r="A12" s="90" t="s">
        <v>194</v>
      </c>
      <c r="B12" s="90"/>
      <c r="D12" s="23">
        <v>0</v>
      </c>
      <c r="E12" s="22"/>
      <c r="F12" s="23">
        <v>0</v>
      </c>
      <c r="G12" s="22"/>
      <c r="H12" s="23">
        <v>0</v>
      </c>
      <c r="I12" s="22"/>
      <c r="J12" s="23">
        <v>0</v>
      </c>
      <c r="K12" s="22"/>
      <c r="L12" s="27">
        <v>0</v>
      </c>
      <c r="M12" s="22"/>
      <c r="N12" s="23">
        <v>0</v>
      </c>
      <c r="O12" s="22"/>
      <c r="P12" s="99">
        <v>0</v>
      </c>
      <c r="Q12" s="99"/>
      <c r="R12" s="22"/>
      <c r="S12" s="23">
        <v>12876673660</v>
      </c>
      <c r="T12" s="22"/>
      <c r="U12" s="23">
        <v>12876673660</v>
      </c>
      <c r="V12" s="22"/>
      <c r="W12" s="27">
        <v>9.8831207188234738E-2</v>
      </c>
    </row>
    <row r="13" spans="1:23" ht="21.75" customHeight="1" x14ac:dyDescent="0.2">
      <c r="A13" s="90" t="s">
        <v>195</v>
      </c>
      <c r="B13" s="90"/>
      <c r="D13" s="23">
        <v>0</v>
      </c>
      <c r="E13" s="22"/>
      <c r="F13" s="23">
        <v>0</v>
      </c>
      <c r="G13" s="22"/>
      <c r="H13" s="23">
        <v>0</v>
      </c>
      <c r="I13" s="22"/>
      <c r="J13" s="23">
        <v>0</v>
      </c>
      <c r="K13" s="22"/>
      <c r="L13" s="27">
        <v>0</v>
      </c>
      <c r="M13" s="22"/>
      <c r="N13" s="23">
        <v>0</v>
      </c>
      <c r="O13" s="22"/>
      <c r="P13" s="99">
        <v>0</v>
      </c>
      <c r="Q13" s="99"/>
      <c r="R13" s="22"/>
      <c r="S13" s="23">
        <v>14573226173</v>
      </c>
      <c r="T13" s="22"/>
      <c r="U13" s="23">
        <v>14573226173</v>
      </c>
      <c r="V13" s="22"/>
      <c r="W13" s="27">
        <v>0.1118526083159871</v>
      </c>
    </row>
    <row r="14" spans="1:23" ht="21.75" customHeight="1" x14ac:dyDescent="0.2">
      <c r="A14" s="90" t="s">
        <v>196</v>
      </c>
      <c r="B14" s="90"/>
      <c r="D14" s="23">
        <v>0</v>
      </c>
      <c r="E14" s="22"/>
      <c r="F14" s="23">
        <v>0</v>
      </c>
      <c r="G14" s="22"/>
      <c r="H14" s="23">
        <v>0</v>
      </c>
      <c r="I14" s="22"/>
      <c r="J14" s="23">
        <v>0</v>
      </c>
      <c r="K14" s="22"/>
      <c r="L14" s="27">
        <v>0</v>
      </c>
      <c r="M14" s="22"/>
      <c r="N14" s="23">
        <v>0</v>
      </c>
      <c r="O14" s="22"/>
      <c r="P14" s="99">
        <v>0</v>
      </c>
      <c r="Q14" s="99"/>
      <c r="R14" s="22"/>
      <c r="S14" s="23">
        <v>161371011013</v>
      </c>
      <c r="T14" s="22"/>
      <c r="U14" s="23">
        <v>161371011013</v>
      </c>
      <c r="V14" s="22"/>
      <c r="W14" s="27">
        <v>1.2385568078146598</v>
      </c>
    </row>
    <row r="15" spans="1:23" ht="21.75" customHeight="1" x14ac:dyDescent="0.2">
      <c r="A15" s="90" t="s">
        <v>43</v>
      </c>
      <c r="B15" s="90"/>
      <c r="D15" s="23">
        <v>0</v>
      </c>
      <c r="E15" s="22"/>
      <c r="F15" s="23">
        <v>11882607000</v>
      </c>
      <c r="G15" s="22"/>
      <c r="H15" s="23">
        <v>0</v>
      </c>
      <c r="I15" s="22"/>
      <c r="J15" s="23">
        <v>11882607000</v>
      </c>
      <c r="K15" s="22"/>
      <c r="L15" s="27">
        <v>0.3832834251089276</v>
      </c>
      <c r="M15" s="22"/>
      <c r="N15" s="23">
        <v>0</v>
      </c>
      <c r="O15" s="22"/>
      <c r="P15" s="99">
        <v>67258903444</v>
      </c>
      <c r="Q15" s="99"/>
      <c r="R15" s="22"/>
      <c r="S15" s="23">
        <v>26929597953</v>
      </c>
      <c r="T15" s="22"/>
      <c r="U15" s="23">
        <v>94188501397</v>
      </c>
      <c r="V15" s="22"/>
      <c r="W15" s="27">
        <v>0.72291676733510102</v>
      </c>
    </row>
    <row r="16" spans="1:23" ht="21.75" customHeight="1" x14ac:dyDescent="0.2">
      <c r="A16" s="90" t="s">
        <v>197</v>
      </c>
      <c r="B16" s="90"/>
      <c r="D16" s="23">
        <v>0</v>
      </c>
      <c r="E16" s="22"/>
      <c r="F16" s="23">
        <v>0</v>
      </c>
      <c r="G16" s="22"/>
      <c r="H16" s="23">
        <v>0</v>
      </c>
      <c r="I16" s="22"/>
      <c r="J16" s="23">
        <v>0</v>
      </c>
      <c r="K16" s="22"/>
      <c r="L16" s="27">
        <v>0</v>
      </c>
      <c r="M16" s="22"/>
      <c r="N16" s="23">
        <v>0</v>
      </c>
      <c r="O16" s="22"/>
      <c r="P16" s="99">
        <v>0</v>
      </c>
      <c r="Q16" s="99"/>
      <c r="R16" s="22"/>
      <c r="S16" s="23">
        <v>7198385740</v>
      </c>
      <c r="T16" s="22"/>
      <c r="U16" s="23">
        <v>7198385740</v>
      </c>
      <c r="V16" s="22"/>
      <c r="W16" s="27">
        <v>5.5249140521495092E-2</v>
      </c>
    </row>
    <row r="17" spans="1:23" ht="21.75" customHeight="1" x14ac:dyDescent="0.2">
      <c r="A17" s="90" t="s">
        <v>198</v>
      </c>
      <c r="B17" s="90"/>
      <c r="D17" s="23">
        <v>0</v>
      </c>
      <c r="E17" s="22"/>
      <c r="F17" s="23">
        <v>0</v>
      </c>
      <c r="G17" s="22"/>
      <c r="H17" s="23">
        <v>0</v>
      </c>
      <c r="I17" s="22"/>
      <c r="J17" s="23">
        <v>0</v>
      </c>
      <c r="K17" s="22"/>
      <c r="L17" s="27">
        <v>0</v>
      </c>
      <c r="M17" s="22"/>
      <c r="N17" s="23">
        <v>0</v>
      </c>
      <c r="O17" s="22"/>
      <c r="P17" s="99">
        <v>0</v>
      </c>
      <c r="Q17" s="99"/>
      <c r="R17" s="22"/>
      <c r="S17" s="23">
        <v>9023095500</v>
      </c>
      <c r="T17" s="22"/>
      <c r="U17" s="23">
        <v>9023095500</v>
      </c>
      <c r="V17" s="22"/>
      <c r="W17" s="27">
        <v>6.9254175758907022E-2</v>
      </c>
    </row>
    <row r="18" spans="1:23" ht="21.75" customHeight="1" x14ac:dyDescent="0.2">
      <c r="A18" s="90" t="s">
        <v>199</v>
      </c>
      <c r="B18" s="90"/>
      <c r="D18" s="23">
        <v>0</v>
      </c>
      <c r="E18" s="22"/>
      <c r="F18" s="23">
        <v>0</v>
      </c>
      <c r="G18" s="22"/>
      <c r="H18" s="23">
        <v>0</v>
      </c>
      <c r="I18" s="22"/>
      <c r="J18" s="23">
        <v>0</v>
      </c>
      <c r="K18" s="22"/>
      <c r="L18" s="27">
        <v>0</v>
      </c>
      <c r="M18" s="22"/>
      <c r="N18" s="23">
        <v>0</v>
      </c>
      <c r="O18" s="22"/>
      <c r="P18" s="99">
        <v>0</v>
      </c>
      <c r="Q18" s="99"/>
      <c r="R18" s="22"/>
      <c r="S18" s="23">
        <v>9579005799</v>
      </c>
      <c r="T18" s="22"/>
      <c r="U18" s="23">
        <v>9579005799</v>
      </c>
      <c r="V18" s="22"/>
      <c r="W18" s="27">
        <v>7.3520905458612909E-2</v>
      </c>
    </row>
    <row r="19" spans="1:23" ht="21.75" customHeight="1" x14ac:dyDescent="0.2">
      <c r="A19" s="90" t="s">
        <v>200</v>
      </c>
      <c r="B19" s="90"/>
      <c r="D19" s="23">
        <v>0</v>
      </c>
      <c r="E19" s="22"/>
      <c r="F19" s="23">
        <v>0</v>
      </c>
      <c r="G19" s="22"/>
      <c r="H19" s="23">
        <v>0</v>
      </c>
      <c r="I19" s="22"/>
      <c r="J19" s="23">
        <v>0</v>
      </c>
      <c r="K19" s="22"/>
      <c r="L19" s="27">
        <v>0</v>
      </c>
      <c r="M19" s="22"/>
      <c r="N19" s="23">
        <v>0</v>
      </c>
      <c r="O19" s="22"/>
      <c r="P19" s="99">
        <v>0</v>
      </c>
      <c r="Q19" s="99"/>
      <c r="R19" s="22"/>
      <c r="S19" s="23">
        <v>2300774774</v>
      </c>
      <c r="T19" s="22"/>
      <c r="U19" s="23">
        <v>2300774774</v>
      </c>
      <c r="V19" s="22"/>
      <c r="W19" s="27">
        <v>1.7658935404180925E-2</v>
      </c>
    </row>
    <row r="20" spans="1:23" ht="21.75" customHeight="1" x14ac:dyDescent="0.2">
      <c r="A20" s="90" t="s">
        <v>201</v>
      </c>
      <c r="B20" s="90"/>
      <c r="D20" s="23">
        <v>0</v>
      </c>
      <c r="E20" s="22"/>
      <c r="F20" s="23">
        <v>0</v>
      </c>
      <c r="G20" s="22"/>
      <c r="H20" s="23">
        <v>0</v>
      </c>
      <c r="I20" s="22"/>
      <c r="J20" s="23">
        <v>0</v>
      </c>
      <c r="K20" s="22"/>
      <c r="L20" s="27">
        <v>0</v>
      </c>
      <c r="M20" s="22"/>
      <c r="N20" s="23">
        <v>0</v>
      </c>
      <c r="O20" s="22"/>
      <c r="P20" s="99">
        <v>0</v>
      </c>
      <c r="Q20" s="99"/>
      <c r="R20" s="22"/>
      <c r="S20" s="23">
        <v>4125771746</v>
      </c>
      <c r="T20" s="22"/>
      <c r="U20" s="23">
        <v>4125771746</v>
      </c>
      <c r="V20" s="22"/>
      <c r="W20" s="27">
        <v>3.1666175054737775E-2</v>
      </c>
    </row>
    <row r="21" spans="1:23" ht="21.75" customHeight="1" x14ac:dyDescent="0.2">
      <c r="A21" s="91" t="s">
        <v>47</v>
      </c>
      <c r="B21" s="91"/>
      <c r="D21" s="24">
        <v>0</v>
      </c>
      <c r="E21" s="22"/>
      <c r="F21" s="24">
        <v>-181799999</v>
      </c>
      <c r="G21" s="22"/>
      <c r="H21" s="24">
        <v>0</v>
      </c>
      <c r="I21" s="22"/>
      <c r="J21" s="24">
        <v>-181799999</v>
      </c>
      <c r="K21" s="22"/>
      <c r="L21" s="28">
        <v>-5.864110990249834E-3</v>
      </c>
      <c r="M21" s="22"/>
      <c r="N21" s="24">
        <v>0</v>
      </c>
      <c r="O21" s="22"/>
      <c r="P21" s="99">
        <v>-181799999</v>
      </c>
      <c r="Q21" s="100"/>
      <c r="R21" s="22"/>
      <c r="S21" s="24">
        <v>0</v>
      </c>
      <c r="T21" s="22"/>
      <c r="U21" s="24">
        <v>-181799999</v>
      </c>
      <c r="V21" s="22"/>
      <c r="W21" s="28">
        <v>-1.3953536326546828E-3</v>
      </c>
    </row>
    <row r="22" spans="1:23" ht="21.75" customHeight="1" thickBot="1" x14ac:dyDescent="0.25">
      <c r="A22" s="92" t="s">
        <v>26</v>
      </c>
      <c r="B22" s="92"/>
      <c r="D22" s="25">
        <f>SUM(D9:D21)</f>
        <v>0</v>
      </c>
      <c r="E22" s="22"/>
      <c r="F22" s="25">
        <f>SUM(F9:F21)</f>
        <v>-31234784531</v>
      </c>
      <c r="G22" s="22"/>
      <c r="H22" s="25">
        <f>SUM(H9:H21)</f>
        <v>246883208279</v>
      </c>
      <c r="I22" s="22"/>
      <c r="J22" s="25">
        <f>SUM(J9:J21)</f>
        <v>215648423748</v>
      </c>
      <c r="K22" s="22"/>
      <c r="L22" s="29">
        <v>6.9559202347998923</v>
      </c>
      <c r="M22" s="22"/>
      <c r="N22" s="25">
        <f>SUM(N9:N21)</f>
        <v>0</v>
      </c>
      <c r="O22" s="22"/>
      <c r="P22" s="22"/>
      <c r="Q22" s="25">
        <f>SUM(P9:Q21)</f>
        <v>155938821376</v>
      </c>
      <c r="R22" s="22"/>
      <c r="S22" s="25">
        <f>SUM(S9:S21)</f>
        <v>494860750637</v>
      </c>
      <c r="T22" s="22"/>
      <c r="U22" s="25">
        <f>SUM(U9:U21)</f>
        <v>650799572013</v>
      </c>
      <c r="V22" s="22"/>
      <c r="W22" s="29">
        <v>4.9950250381379391</v>
      </c>
    </row>
    <row r="23" spans="1:23" ht="13.5" thickTop="1" x14ac:dyDescent="0.2"/>
    <row r="25" spans="1:23" ht="15.75" x14ac:dyDescent="0.4">
      <c r="S25" s="54"/>
    </row>
    <row r="27" spans="1:23" ht="15.75" x14ac:dyDescent="0.4">
      <c r="F27" s="55"/>
      <c r="H27" s="55"/>
      <c r="Q27" s="56"/>
      <c r="S27" s="49"/>
    </row>
    <row r="28" spans="1:23" ht="15.75" x14ac:dyDescent="0.2">
      <c r="S28" s="49"/>
    </row>
  </sheetData>
  <mergeCells count="37">
    <mergeCell ref="A22:B22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51"/>
  <sheetViews>
    <sheetView rightToLeft="1" workbookViewId="0">
      <selection activeCell="L58" sqref="L58"/>
    </sheetView>
  </sheetViews>
  <sheetFormatPr defaultRowHeight="12.75" x14ac:dyDescent="0.2"/>
  <cols>
    <col min="1" max="1" width="5.140625" customWidth="1"/>
    <col min="2" max="2" width="24.42578125" customWidth="1"/>
    <col min="3" max="3" width="1.28515625" customWidth="1"/>
    <col min="4" max="4" width="16.7109375" bestFit="1" customWidth="1"/>
    <col min="5" max="5" width="1.28515625" customWidth="1"/>
    <col min="6" max="6" width="18.28515625" bestFit="1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8.5703125" bestFit="1" customWidth="1"/>
    <col min="13" max="13" width="1.28515625" customWidth="1"/>
    <col min="14" max="14" width="18.42578125" bestFit="1" customWidth="1"/>
    <col min="15" max="15" width="1.28515625" customWidth="1"/>
    <col min="16" max="16" width="19.2851562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</row>
    <row r="2" spans="1:18" ht="21.75" customHeight="1" x14ac:dyDescent="0.2">
      <c r="A2" s="86" t="s">
        <v>144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</row>
    <row r="3" spans="1:18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</row>
    <row r="4" spans="1:18" ht="14.45" customHeight="1" x14ac:dyDescent="0.2"/>
    <row r="5" spans="1:18" ht="29.25" customHeight="1" x14ac:dyDescent="0.2">
      <c r="A5" s="1" t="s">
        <v>202</v>
      </c>
      <c r="B5" s="87" t="s">
        <v>290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</row>
    <row r="6" spans="1:18" ht="23.25" customHeight="1" x14ac:dyDescent="0.2">
      <c r="D6" s="88" t="s">
        <v>161</v>
      </c>
      <c r="E6" s="88"/>
      <c r="F6" s="88"/>
      <c r="G6" s="88"/>
      <c r="H6" s="88"/>
      <c r="I6" s="88"/>
      <c r="J6" s="88"/>
      <c r="L6" s="88" t="s">
        <v>162</v>
      </c>
      <c r="M6" s="88"/>
      <c r="N6" s="88"/>
      <c r="O6" s="88"/>
      <c r="P6" s="88"/>
      <c r="Q6" s="88"/>
      <c r="R6" s="88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0.25" customHeight="1" x14ac:dyDescent="0.2">
      <c r="A8" s="88" t="s">
        <v>203</v>
      </c>
      <c r="B8" s="88"/>
      <c r="D8" s="2" t="s">
        <v>204</v>
      </c>
      <c r="F8" s="2" t="s">
        <v>165</v>
      </c>
      <c r="H8" s="2" t="s">
        <v>166</v>
      </c>
      <c r="J8" s="2" t="s">
        <v>26</v>
      </c>
      <c r="L8" s="2" t="s">
        <v>204</v>
      </c>
      <c r="N8" s="2" t="s">
        <v>165</v>
      </c>
      <c r="P8" s="2" t="s">
        <v>166</v>
      </c>
      <c r="R8" s="2" t="s">
        <v>26</v>
      </c>
    </row>
    <row r="9" spans="1:18" ht="21.75" customHeight="1" x14ac:dyDescent="0.2">
      <c r="A9" s="89" t="s">
        <v>205</v>
      </c>
      <c r="B9" s="89"/>
      <c r="D9" s="21">
        <v>0</v>
      </c>
      <c r="E9" s="22"/>
      <c r="F9" s="21">
        <v>0</v>
      </c>
      <c r="G9" s="22"/>
      <c r="H9" s="21">
        <v>0</v>
      </c>
      <c r="I9" s="22"/>
      <c r="J9" s="21">
        <v>0</v>
      </c>
      <c r="K9" s="22"/>
      <c r="L9" s="21">
        <v>0</v>
      </c>
      <c r="M9" s="22"/>
      <c r="N9" s="21">
        <v>0</v>
      </c>
      <c r="O9" s="22"/>
      <c r="P9" s="21">
        <v>67312434</v>
      </c>
      <c r="Q9" s="22"/>
      <c r="R9" s="21">
        <v>67312434</v>
      </c>
    </row>
    <row r="10" spans="1:18" ht="21.75" customHeight="1" x14ac:dyDescent="0.2">
      <c r="A10" s="90" t="s">
        <v>206</v>
      </c>
      <c r="B10" s="90"/>
      <c r="D10" s="23">
        <v>0</v>
      </c>
      <c r="E10" s="22"/>
      <c r="F10" s="23">
        <v>0</v>
      </c>
      <c r="G10" s="22"/>
      <c r="H10" s="23">
        <v>0</v>
      </c>
      <c r="I10" s="22"/>
      <c r="J10" s="23">
        <v>0</v>
      </c>
      <c r="K10" s="22"/>
      <c r="L10" s="23">
        <v>288243997704</v>
      </c>
      <c r="M10" s="22"/>
      <c r="N10" s="23">
        <v>0</v>
      </c>
      <c r="O10" s="22"/>
      <c r="P10" s="23">
        <v>114098352378</v>
      </c>
      <c r="Q10" s="22"/>
      <c r="R10" s="23">
        <v>402342350082</v>
      </c>
    </row>
    <row r="11" spans="1:18" ht="21.75" customHeight="1" x14ac:dyDescent="0.2">
      <c r="A11" s="90" t="s">
        <v>207</v>
      </c>
      <c r="B11" s="90"/>
      <c r="D11" s="23">
        <v>0</v>
      </c>
      <c r="E11" s="22"/>
      <c r="F11" s="23">
        <v>0</v>
      </c>
      <c r="G11" s="22"/>
      <c r="H11" s="23">
        <v>0</v>
      </c>
      <c r="I11" s="22"/>
      <c r="J11" s="23">
        <v>0</v>
      </c>
      <c r="K11" s="22"/>
      <c r="L11" s="23">
        <v>16008546120</v>
      </c>
      <c r="M11" s="22"/>
      <c r="N11" s="23">
        <v>0</v>
      </c>
      <c r="O11" s="22"/>
      <c r="P11" s="23">
        <v>-4940000000</v>
      </c>
      <c r="Q11" s="22"/>
      <c r="R11" s="23">
        <v>11068546120</v>
      </c>
    </row>
    <row r="12" spans="1:18" ht="21.75" customHeight="1" x14ac:dyDescent="0.2">
      <c r="A12" s="90" t="s">
        <v>208</v>
      </c>
      <c r="B12" s="90"/>
      <c r="D12" s="23">
        <v>0</v>
      </c>
      <c r="E12" s="22"/>
      <c r="F12" s="23">
        <v>0</v>
      </c>
      <c r="G12" s="22"/>
      <c r="H12" s="23">
        <v>0</v>
      </c>
      <c r="I12" s="22"/>
      <c r="J12" s="23">
        <v>0</v>
      </c>
      <c r="K12" s="22"/>
      <c r="L12" s="23">
        <v>4272565328</v>
      </c>
      <c r="M12" s="22"/>
      <c r="N12" s="23">
        <v>0</v>
      </c>
      <c r="O12" s="22"/>
      <c r="P12" s="23">
        <v>810000000</v>
      </c>
      <c r="Q12" s="22"/>
      <c r="R12" s="23">
        <v>5082565328</v>
      </c>
    </row>
    <row r="13" spans="1:18" ht="21.75" customHeight="1" x14ac:dyDescent="0.2">
      <c r="A13" s="90" t="s">
        <v>209</v>
      </c>
      <c r="B13" s="90"/>
      <c r="D13" s="23">
        <v>0</v>
      </c>
      <c r="E13" s="22"/>
      <c r="F13" s="23">
        <v>0</v>
      </c>
      <c r="G13" s="22"/>
      <c r="H13" s="23">
        <v>0</v>
      </c>
      <c r="I13" s="22"/>
      <c r="J13" s="23">
        <v>0</v>
      </c>
      <c r="K13" s="22"/>
      <c r="L13" s="23">
        <v>39499372416</v>
      </c>
      <c r="M13" s="22"/>
      <c r="N13" s="23">
        <v>0</v>
      </c>
      <c r="O13" s="22"/>
      <c r="P13" s="23">
        <v>-306579353592</v>
      </c>
      <c r="Q13" s="22"/>
      <c r="R13" s="23">
        <v>-267079981176</v>
      </c>
    </row>
    <row r="14" spans="1:18" ht="21.75" customHeight="1" x14ac:dyDescent="0.2">
      <c r="A14" s="90" t="s">
        <v>210</v>
      </c>
      <c r="B14" s="90"/>
      <c r="D14" s="23">
        <v>0</v>
      </c>
      <c r="E14" s="22"/>
      <c r="F14" s="23">
        <v>0</v>
      </c>
      <c r="G14" s="22"/>
      <c r="H14" s="23">
        <v>0</v>
      </c>
      <c r="I14" s="22"/>
      <c r="J14" s="23">
        <v>0</v>
      </c>
      <c r="K14" s="22"/>
      <c r="L14" s="23">
        <v>36511909827</v>
      </c>
      <c r="M14" s="22"/>
      <c r="N14" s="23">
        <v>0</v>
      </c>
      <c r="O14" s="22"/>
      <c r="P14" s="23">
        <v>-358341057809</v>
      </c>
      <c r="Q14" s="22"/>
      <c r="R14" s="23">
        <v>-321829147982</v>
      </c>
    </row>
    <row r="15" spans="1:18" ht="21.75" customHeight="1" x14ac:dyDescent="0.2">
      <c r="A15" s="90" t="s">
        <v>211</v>
      </c>
      <c r="B15" s="90"/>
      <c r="D15" s="23">
        <v>0</v>
      </c>
      <c r="E15" s="22"/>
      <c r="F15" s="23">
        <v>0</v>
      </c>
      <c r="G15" s="22"/>
      <c r="H15" s="23">
        <v>0</v>
      </c>
      <c r="I15" s="22"/>
      <c r="J15" s="23">
        <v>0</v>
      </c>
      <c r="K15" s="22"/>
      <c r="L15" s="23">
        <v>357613292843</v>
      </c>
      <c r="M15" s="22"/>
      <c r="N15" s="23">
        <v>0</v>
      </c>
      <c r="O15" s="22"/>
      <c r="P15" s="23">
        <v>-1053884103056</v>
      </c>
      <c r="Q15" s="22"/>
      <c r="R15" s="23">
        <v>-696270810213</v>
      </c>
    </row>
    <row r="16" spans="1:18" ht="21.75" customHeight="1" x14ac:dyDescent="0.2">
      <c r="A16" s="90" t="s">
        <v>89</v>
      </c>
      <c r="B16" s="90"/>
      <c r="D16" s="23">
        <v>62752297</v>
      </c>
      <c r="E16" s="22"/>
      <c r="F16" s="23">
        <v>-46581757</v>
      </c>
      <c r="G16" s="22"/>
      <c r="H16" s="23">
        <v>0</v>
      </c>
      <c r="I16" s="22"/>
      <c r="J16" s="23">
        <v>16170540</v>
      </c>
      <c r="K16" s="22"/>
      <c r="L16" s="23">
        <v>8723233529</v>
      </c>
      <c r="M16" s="22"/>
      <c r="N16" s="23">
        <v>-434872871</v>
      </c>
      <c r="O16" s="22"/>
      <c r="P16" s="23">
        <v>-353404878625</v>
      </c>
      <c r="Q16" s="22"/>
      <c r="R16" s="23">
        <v>-345116517967</v>
      </c>
    </row>
    <row r="17" spans="1:18" ht="21.75" customHeight="1" x14ac:dyDescent="0.2">
      <c r="A17" s="90" t="s">
        <v>92</v>
      </c>
      <c r="B17" s="90"/>
      <c r="D17" s="23">
        <v>24114013052</v>
      </c>
      <c r="E17" s="22"/>
      <c r="F17" s="23">
        <v>0</v>
      </c>
      <c r="G17" s="22"/>
      <c r="H17" s="23">
        <v>0</v>
      </c>
      <c r="I17" s="22"/>
      <c r="J17" s="23">
        <v>24114013052</v>
      </c>
      <c r="K17" s="22"/>
      <c r="L17" s="23">
        <v>237590818276</v>
      </c>
      <c r="M17" s="22"/>
      <c r="N17" s="23">
        <v>31774099116</v>
      </c>
      <c r="O17" s="22"/>
      <c r="P17" s="23">
        <v>33274576912</v>
      </c>
      <c r="Q17" s="22"/>
      <c r="R17" s="23">
        <v>302639494304</v>
      </c>
    </row>
    <row r="18" spans="1:18" ht="21.75" customHeight="1" x14ac:dyDescent="0.2">
      <c r="A18" s="90" t="s">
        <v>94</v>
      </c>
      <c r="B18" s="90"/>
      <c r="D18" s="23">
        <v>34488910964</v>
      </c>
      <c r="E18" s="22"/>
      <c r="F18" s="23">
        <v>3945641080</v>
      </c>
      <c r="G18" s="22"/>
      <c r="H18" s="23">
        <v>0</v>
      </c>
      <c r="I18" s="22"/>
      <c r="J18" s="23">
        <v>38434552044</v>
      </c>
      <c r="K18" s="22"/>
      <c r="L18" s="23">
        <v>325304384091</v>
      </c>
      <c r="M18" s="22"/>
      <c r="N18" s="23">
        <v>-189449039287</v>
      </c>
      <c r="O18" s="22"/>
      <c r="P18" s="23">
        <v>-144712471875</v>
      </c>
      <c r="Q18" s="22"/>
      <c r="R18" s="23">
        <v>-8857127071</v>
      </c>
    </row>
    <row r="19" spans="1:18" ht="21.75" customHeight="1" x14ac:dyDescent="0.2">
      <c r="A19" s="90" t="s">
        <v>76</v>
      </c>
      <c r="B19" s="90"/>
      <c r="D19" s="23">
        <v>0</v>
      </c>
      <c r="E19" s="22"/>
      <c r="F19" s="23">
        <v>385802220687</v>
      </c>
      <c r="G19" s="22"/>
      <c r="H19" s="23">
        <v>0</v>
      </c>
      <c r="I19" s="22"/>
      <c r="J19" s="23">
        <v>385802220687</v>
      </c>
      <c r="K19" s="22"/>
      <c r="L19" s="23">
        <v>0</v>
      </c>
      <c r="M19" s="22"/>
      <c r="N19" s="23">
        <v>443335309496</v>
      </c>
      <c r="O19" s="22"/>
      <c r="P19" s="23">
        <v>119032762</v>
      </c>
      <c r="Q19" s="22"/>
      <c r="R19" s="23">
        <v>443454342258</v>
      </c>
    </row>
    <row r="20" spans="1:18" ht="21.75" customHeight="1" x14ac:dyDescent="0.2">
      <c r="A20" s="90" t="s">
        <v>116</v>
      </c>
      <c r="B20" s="90"/>
      <c r="D20" s="23">
        <v>94520529030</v>
      </c>
      <c r="E20" s="22"/>
      <c r="F20" s="23">
        <v>0</v>
      </c>
      <c r="G20" s="22"/>
      <c r="H20" s="23">
        <v>0</v>
      </c>
      <c r="I20" s="22"/>
      <c r="J20" s="23">
        <v>94520529030</v>
      </c>
      <c r="K20" s="22"/>
      <c r="L20" s="23">
        <v>94520529030</v>
      </c>
      <c r="M20" s="22"/>
      <c r="N20" s="23">
        <v>0</v>
      </c>
      <c r="O20" s="22"/>
      <c r="P20" s="23">
        <v>0</v>
      </c>
      <c r="Q20" s="22"/>
      <c r="R20" s="23">
        <v>94520529030</v>
      </c>
    </row>
    <row r="21" spans="1:18" ht="21.75" customHeight="1" x14ac:dyDescent="0.2">
      <c r="A21" s="90" t="s">
        <v>120</v>
      </c>
      <c r="B21" s="90"/>
      <c r="D21" s="23">
        <v>1304366440</v>
      </c>
      <c r="E21" s="22"/>
      <c r="F21" s="23">
        <v>0</v>
      </c>
      <c r="G21" s="22"/>
      <c r="H21" s="23">
        <v>0</v>
      </c>
      <c r="I21" s="22"/>
      <c r="J21" s="23">
        <v>1304366440</v>
      </c>
      <c r="K21" s="22"/>
      <c r="L21" s="23">
        <v>1468750000</v>
      </c>
      <c r="M21" s="22"/>
      <c r="N21" s="23">
        <v>0</v>
      </c>
      <c r="O21" s="22"/>
      <c r="P21" s="23">
        <v>0</v>
      </c>
      <c r="Q21" s="22"/>
      <c r="R21" s="23">
        <v>1468750000</v>
      </c>
    </row>
    <row r="22" spans="1:18" ht="21.75" customHeight="1" x14ac:dyDescent="0.2">
      <c r="A22" s="90" t="s">
        <v>99</v>
      </c>
      <c r="B22" s="90"/>
      <c r="D22" s="23">
        <v>55344169800</v>
      </c>
      <c r="E22" s="22"/>
      <c r="F22" s="23">
        <v>99965614125</v>
      </c>
      <c r="G22" s="22"/>
      <c r="H22" s="23">
        <v>0</v>
      </c>
      <c r="I22" s="22"/>
      <c r="J22" s="23">
        <v>155309783925</v>
      </c>
      <c r="K22" s="22"/>
      <c r="L22" s="23">
        <v>110065542600</v>
      </c>
      <c r="M22" s="22"/>
      <c r="N22" s="23">
        <v>109864569187</v>
      </c>
      <c r="O22" s="22"/>
      <c r="P22" s="23">
        <v>0</v>
      </c>
      <c r="Q22" s="22"/>
      <c r="R22" s="23">
        <v>219930111787</v>
      </c>
    </row>
    <row r="23" spans="1:18" ht="21.75" customHeight="1" x14ac:dyDescent="0.2">
      <c r="A23" s="90" t="s">
        <v>123</v>
      </c>
      <c r="B23" s="90"/>
      <c r="D23" s="23">
        <v>2841449679</v>
      </c>
      <c r="E23" s="22"/>
      <c r="F23" s="23">
        <v>0</v>
      </c>
      <c r="G23" s="22"/>
      <c r="H23" s="23">
        <v>0</v>
      </c>
      <c r="I23" s="22"/>
      <c r="J23" s="23">
        <v>2841449679</v>
      </c>
      <c r="K23" s="22"/>
      <c r="L23" s="23">
        <v>6129120879</v>
      </c>
      <c r="M23" s="22"/>
      <c r="N23" s="23">
        <v>0</v>
      </c>
      <c r="O23" s="22"/>
      <c r="P23" s="23">
        <v>0</v>
      </c>
      <c r="Q23" s="22"/>
      <c r="R23" s="23">
        <v>6129120879</v>
      </c>
    </row>
    <row r="24" spans="1:18" ht="21.75" customHeight="1" x14ac:dyDescent="0.2">
      <c r="A24" s="90" t="s">
        <v>126</v>
      </c>
      <c r="B24" s="90"/>
      <c r="D24" s="23">
        <v>587637363</v>
      </c>
      <c r="E24" s="22"/>
      <c r="F24" s="23">
        <v>0</v>
      </c>
      <c r="G24" s="22"/>
      <c r="H24" s="23">
        <v>0</v>
      </c>
      <c r="I24" s="22"/>
      <c r="J24" s="23">
        <v>587637363</v>
      </c>
      <c r="K24" s="22"/>
      <c r="L24" s="23">
        <v>2312637363</v>
      </c>
      <c r="M24" s="22"/>
      <c r="N24" s="23">
        <v>0</v>
      </c>
      <c r="O24" s="22"/>
      <c r="P24" s="23">
        <v>0</v>
      </c>
      <c r="Q24" s="22"/>
      <c r="R24" s="23">
        <v>2312637363</v>
      </c>
    </row>
    <row r="25" spans="1:18" ht="21.75" customHeight="1" x14ac:dyDescent="0.2">
      <c r="A25" s="90" t="s">
        <v>129</v>
      </c>
      <c r="B25" s="90"/>
      <c r="D25" s="23">
        <v>985770923</v>
      </c>
      <c r="E25" s="22"/>
      <c r="F25" s="23">
        <v>0</v>
      </c>
      <c r="G25" s="22"/>
      <c r="H25" s="23">
        <v>0</v>
      </c>
      <c r="I25" s="22"/>
      <c r="J25" s="23">
        <v>985770923</v>
      </c>
      <c r="K25" s="22"/>
      <c r="L25" s="23">
        <v>4127038043</v>
      </c>
      <c r="M25" s="22"/>
      <c r="N25" s="23">
        <v>0</v>
      </c>
      <c r="O25" s="22"/>
      <c r="P25" s="23">
        <v>0</v>
      </c>
      <c r="Q25" s="22"/>
      <c r="R25" s="23">
        <v>4127038043</v>
      </c>
    </row>
    <row r="26" spans="1:18" ht="21.75" customHeight="1" x14ac:dyDescent="0.2">
      <c r="A26" s="90" t="s">
        <v>132</v>
      </c>
      <c r="B26" s="90"/>
      <c r="D26" s="23">
        <v>581942378</v>
      </c>
      <c r="E26" s="22"/>
      <c r="F26" s="23">
        <v>0</v>
      </c>
      <c r="G26" s="22"/>
      <c r="H26" s="23">
        <v>0</v>
      </c>
      <c r="I26" s="22"/>
      <c r="J26" s="23">
        <v>581942378</v>
      </c>
      <c r="K26" s="22"/>
      <c r="L26" s="23">
        <v>2384510870</v>
      </c>
      <c r="M26" s="22"/>
      <c r="N26" s="23">
        <v>0</v>
      </c>
      <c r="O26" s="22"/>
      <c r="P26" s="23">
        <v>0</v>
      </c>
      <c r="Q26" s="22"/>
      <c r="R26" s="23">
        <v>2384510870</v>
      </c>
    </row>
    <row r="27" spans="1:18" ht="21.75" customHeight="1" x14ac:dyDescent="0.2">
      <c r="A27" s="90" t="s">
        <v>135</v>
      </c>
      <c r="B27" s="90"/>
      <c r="D27" s="23">
        <v>1080907540</v>
      </c>
      <c r="E27" s="22"/>
      <c r="F27" s="23">
        <v>0</v>
      </c>
      <c r="G27" s="22"/>
      <c r="H27" s="23">
        <v>0</v>
      </c>
      <c r="I27" s="22"/>
      <c r="J27" s="23">
        <v>1080907540</v>
      </c>
      <c r="K27" s="22"/>
      <c r="L27" s="23">
        <v>4531250000</v>
      </c>
      <c r="M27" s="22"/>
      <c r="N27" s="23">
        <v>0</v>
      </c>
      <c r="O27" s="22"/>
      <c r="P27" s="23">
        <v>0</v>
      </c>
      <c r="Q27" s="22"/>
      <c r="R27" s="23">
        <v>4531250000</v>
      </c>
    </row>
    <row r="28" spans="1:18" ht="21.75" customHeight="1" x14ac:dyDescent="0.2">
      <c r="A28" s="90" t="s">
        <v>97</v>
      </c>
      <c r="B28" s="90"/>
      <c r="D28" s="23">
        <v>45577495852</v>
      </c>
      <c r="E28" s="22"/>
      <c r="F28" s="23">
        <v>23528161442</v>
      </c>
      <c r="G28" s="22"/>
      <c r="H28" s="23">
        <v>0</v>
      </c>
      <c r="I28" s="22"/>
      <c r="J28" s="23">
        <v>69105657294</v>
      </c>
      <c r="K28" s="22"/>
      <c r="L28" s="23">
        <v>346239999020</v>
      </c>
      <c r="M28" s="22"/>
      <c r="N28" s="23">
        <v>-237297375454</v>
      </c>
      <c r="O28" s="22"/>
      <c r="P28" s="23">
        <v>0</v>
      </c>
      <c r="Q28" s="22"/>
      <c r="R28" s="23">
        <v>108942623566</v>
      </c>
    </row>
    <row r="29" spans="1:18" ht="21.75" customHeight="1" x14ac:dyDescent="0.2">
      <c r="A29" s="90" t="s">
        <v>113</v>
      </c>
      <c r="B29" s="90"/>
      <c r="D29" s="23">
        <v>72028393808</v>
      </c>
      <c r="E29" s="22"/>
      <c r="F29" s="23">
        <v>-2941411600</v>
      </c>
      <c r="G29" s="22"/>
      <c r="H29" s="23">
        <v>0</v>
      </c>
      <c r="I29" s="22"/>
      <c r="J29" s="23">
        <v>69086982208</v>
      </c>
      <c r="K29" s="22"/>
      <c r="L29" s="23">
        <v>72028393808</v>
      </c>
      <c r="M29" s="22"/>
      <c r="N29" s="23">
        <v>-2941411600</v>
      </c>
      <c r="O29" s="22"/>
      <c r="P29" s="23">
        <v>0</v>
      </c>
      <c r="Q29" s="22"/>
      <c r="R29" s="23">
        <v>69086982208</v>
      </c>
    </row>
    <row r="30" spans="1:18" ht="21.75" customHeight="1" x14ac:dyDescent="0.2">
      <c r="A30" s="90" t="s">
        <v>57</v>
      </c>
      <c r="B30" s="90"/>
      <c r="D30" s="23">
        <v>41511243777</v>
      </c>
      <c r="E30" s="22"/>
      <c r="F30" s="23">
        <v>0</v>
      </c>
      <c r="G30" s="22"/>
      <c r="H30" s="23">
        <v>0</v>
      </c>
      <c r="I30" s="22"/>
      <c r="J30" s="23">
        <v>41511243777</v>
      </c>
      <c r="K30" s="22"/>
      <c r="L30" s="23">
        <v>411696771926</v>
      </c>
      <c r="M30" s="22"/>
      <c r="N30" s="23">
        <v>-1631249999</v>
      </c>
      <c r="O30" s="22"/>
      <c r="P30" s="23">
        <v>0</v>
      </c>
      <c r="Q30" s="22"/>
      <c r="R30" s="23">
        <v>410065521927</v>
      </c>
    </row>
    <row r="31" spans="1:18" ht="21.75" customHeight="1" x14ac:dyDescent="0.2">
      <c r="A31" s="90" t="s">
        <v>86</v>
      </c>
      <c r="B31" s="90"/>
      <c r="D31" s="23">
        <v>124106357400</v>
      </c>
      <c r="E31" s="22"/>
      <c r="F31" s="23">
        <v>213603789750</v>
      </c>
      <c r="G31" s="22"/>
      <c r="H31" s="23">
        <v>0</v>
      </c>
      <c r="I31" s="22"/>
      <c r="J31" s="23">
        <v>337710147150</v>
      </c>
      <c r="K31" s="22"/>
      <c r="L31" s="23">
        <v>181295524200</v>
      </c>
      <c r="M31" s="22"/>
      <c r="N31" s="23">
        <v>210146894250</v>
      </c>
      <c r="O31" s="22"/>
      <c r="P31" s="23">
        <v>0</v>
      </c>
      <c r="Q31" s="22"/>
      <c r="R31" s="23">
        <v>391442418450</v>
      </c>
    </row>
    <row r="32" spans="1:18" ht="21.75" customHeight="1" x14ac:dyDescent="0.2">
      <c r="A32" s="90" t="s">
        <v>83</v>
      </c>
      <c r="B32" s="90"/>
      <c r="D32" s="23">
        <v>36350213000</v>
      </c>
      <c r="E32" s="22"/>
      <c r="F32" s="23">
        <v>17350560500</v>
      </c>
      <c r="G32" s="22"/>
      <c r="H32" s="23">
        <v>0</v>
      </c>
      <c r="I32" s="22"/>
      <c r="J32" s="23">
        <v>53700773500</v>
      </c>
      <c r="K32" s="22"/>
      <c r="L32" s="23">
        <v>39804322600</v>
      </c>
      <c r="M32" s="22"/>
      <c r="N32" s="23">
        <v>16156164875</v>
      </c>
      <c r="O32" s="22"/>
      <c r="P32" s="23">
        <v>0</v>
      </c>
      <c r="Q32" s="22"/>
      <c r="R32" s="23">
        <v>55960487475</v>
      </c>
    </row>
    <row r="33" spans="1:18" ht="21.75" customHeight="1" x14ac:dyDescent="0.2">
      <c r="A33" s="90" t="s">
        <v>80</v>
      </c>
      <c r="B33" s="90"/>
      <c r="D33" s="23">
        <v>0</v>
      </c>
      <c r="E33" s="22"/>
      <c r="F33" s="23">
        <v>0</v>
      </c>
      <c r="G33" s="22"/>
      <c r="H33" s="23">
        <v>0</v>
      </c>
      <c r="I33" s="22"/>
      <c r="J33" s="23">
        <v>0</v>
      </c>
      <c r="K33" s="22"/>
      <c r="L33" s="23">
        <v>0</v>
      </c>
      <c r="M33" s="22"/>
      <c r="N33" s="23">
        <v>179443969607</v>
      </c>
      <c r="O33" s="22"/>
      <c r="P33" s="23">
        <v>0</v>
      </c>
      <c r="Q33" s="22"/>
      <c r="R33" s="23">
        <v>179443969607</v>
      </c>
    </row>
    <row r="34" spans="1:18" ht="21.75" customHeight="1" x14ac:dyDescent="0.2">
      <c r="A34" s="90" t="s">
        <v>73</v>
      </c>
      <c r="B34" s="90"/>
      <c r="D34" s="23">
        <v>0</v>
      </c>
      <c r="E34" s="22"/>
      <c r="F34" s="23">
        <v>0</v>
      </c>
      <c r="G34" s="22"/>
      <c r="H34" s="23">
        <v>0</v>
      </c>
      <c r="I34" s="22"/>
      <c r="J34" s="23">
        <v>0</v>
      </c>
      <c r="K34" s="22"/>
      <c r="L34" s="23">
        <v>0</v>
      </c>
      <c r="M34" s="22"/>
      <c r="N34" s="23">
        <v>58738763982</v>
      </c>
      <c r="O34" s="22"/>
      <c r="P34" s="23">
        <v>0</v>
      </c>
      <c r="Q34" s="22"/>
      <c r="R34" s="23">
        <v>58738763982</v>
      </c>
    </row>
    <row r="35" spans="1:18" ht="21.75" customHeight="1" x14ac:dyDescent="0.2">
      <c r="A35" s="90" t="s">
        <v>61</v>
      </c>
      <c r="B35" s="90"/>
      <c r="D35" s="23">
        <v>0</v>
      </c>
      <c r="E35" s="22"/>
      <c r="F35" s="23">
        <v>273401257187</v>
      </c>
      <c r="G35" s="22"/>
      <c r="H35" s="23">
        <v>0</v>
      </c>
      <c r="I35" s="22"/>
      <c r="J35" s="23">
        <v>273401257187</v>
      </c>
      <c r="K35" s="22"/>
      <c r="L35" s="23">
        <v>0</v>
      </c>
      <c r="M35" s="22"/>
      <c r="N35" s="23">
        <v>348523797839</v>
      </c>
      <c r="O35" s="22"/>
      <c r="P35" s="23">
        <v>0</v>
      </c>
      <c r="Q35" s="22"/>
      <c r="R35" s="23">
        <v>348523797839</v>
      </c>
    </row>
    <row r="36" spans="1:18" ht="21.75" customHeight="1" x14ac:dyDescent="0.2">
      <c r="A36" s="90" t="s">
        <v>78</v>
      </c>
      <c r="B36" s="90"/>
      <c r="D36" s="23">
        <v>0</v>
      </c>
      <c r="E36" s="22"/>
      <c r="F36" s="23">
        <v>57118924688</v>
      </c>
      <c r="G36" s="22"/>
      <c r="H36" s="23">
        <v>0</v>
      </c>
      <c r="I36" s="22"/>
      <c r="J36" s="23">
        <v>57118924688</v>
      </c>
      <c r="K36" s="22"/>
      <c r="L36" s="23">
        <v>0</v>
      </c>
      <c r="M36" s="22"/>
      <c r="N36" s="23">
        <v>84215850000</v>
      </c>
      <c r="O36" s="22"/>
      <c r="P36" s="23">
        <v>0</v>
      </c>
      <c r="Q36" s="22"/>
      <c r="R36" s="23">
        <v>84215850000</v>
      </c>
    </row>
    <row r="37" spans="1:18" ht="21.75" customHeight="1" x14ac:dyDescent="0.2">
      <c r="A37" s="90" t="s">
        <v>67</v>
      </c>
      <c r="B37" s="90"/>
      <c r="D37" s="23">
        <v>0</v>
      </c>
      <c r="E37" s="22"/>
      <c r="F37" s="23">
        <v>0</v>
      </c>
      <c r="G37" s="22"/>
      <c r="H37" s="23">
        <v>0</v>
      </c>
      <c r="I37" s="22"/>
      <c r="J37" s="23">
        <v>0</v>
      </c>
      <c r="K37" s="22"/>
      <c r="L37" s="23">
        <v>0</v>
      </c>
      <c r="M37" s="22"/>
      <c r="N37" s="23">
        <v>158470854</v>
      </c>
      <c r="O37" s="22"/>
      <c r="P37" s="23">
        <v>0</v>
      </c>
      <c r="Q37" s="22"/>
      <c r="R37" s="23">
        <v>158470854</v>
      </c>
    </row>
    <row r="38" spans="1:18" ht="21.75" customHeight="1" x14ac:dyDescent="0.2">
      <c r="A38" s="90" t="s">
        <v>70</v>
      </c>
      <c r="B38" s="90"/>
      <c r="D38" s="23">
        <v>0</v>
      </c>
      <c r="E38" s="22"/>
      <c r="F38" s="23">
        <v>0</v>
      </c>
      <c r="G38" s="22"/>
      <c r="H38" s="23">
        <v>0</v>
      </c>
      <c r="I38" s="22"/>
      <c r="J38" s="23">
        <v>0</v>
      </c>
      <c r="K38" s="22"/>
      <c r="L38" s="23">
        <v>0</v>
      </c>
      <c r="M38" s="22"/>
      <c r="N38" s="23">
        <v>44705284313</v>
      </c>
      <c r="O38" s="22"/>
      <c r="P38" s="23">
        <v>0</v>
      </c>
      <c r="Q38" s="22"/>
      <c r="R38" s="23">
        <v>44705284313</v>
      </c>
    </row>
    <row r="39" spans="1:18" ht="21.75" customHeight="1" x14ac:dyDescent="0.2">
      <c r="A39" s="90" t="s">
        <v>64</v>
      </c>
      <c r="B39" s="90"/>
      <c r="D39" s="23">
        <v>0</v>
      </c>
      <c r="E39" s="22"/>
      <c r="F39" s="23">
        <v>30674122244</v>
      </c>
      <c r="G39" s="22"/>
      <c r="H39" s="23">
        <v>0</v>
      </c>
      <c r="I39" s="22"/>
      <c r="J39" s="23">
        <v>30674122244</v>
      </c>
      <c r="K39" s="22"/>
      <c r="L39" s="23">
        <v>0</v>
      </c>
      <c r="M39" s="22"/>
      <c r="N39" s="23">
        <v>65800905759</v>
      </c>
      <c r="O39" s="22"/>
      <c r="P39" s="23">
        <v>0</v>
      </c>
      <c r="Q39" s="22"/>
      <c r="R39" s="23">
        <v>65800905759</v>
      </c>
    </row>
    <row r="40" spans="1:18" ht="21.75" customHeight="1" x14ac:dyDescent="0.2">
      <c r="A40" s="90" t="s">
        <v>104</v>
      </c>
      <c r="B40" s="90"/>
      <c r="D40" s="23">
        <v>0</v>
      </c>
      <c r="E40" s="22"/>
      <c r="F40" s="23">
        <v>-163575186</v>
      </c>
      <c r="G40" s="22"/>
      <c r="H40" s="23">
        <v>0</v>
      </c>
      <c r="I40" s="22"/>
      <c r="J40" s="23">
        <v>-163575186</v>
      </c>
      <c r="K40" s="22"/>
      <c r="L40" s="23">
        <v>0</v>
      </c>
      <c r="M40" s="22"/>
      <c r="N40" s="23">
        <v>-163575186</v>
      </c>
      <c r="O40" s="22"/>
      <c r="P40" s="23">
        <v>0</v>
      </c>
      <c r="Q40" s="22"/>
      <c r="R40" s="23">
        <v>-163575186</v>
      </c>
    </row>
    <row r="41" spans="1:18" ht="21.75" customHeight="1" x14ac:dyDescent="0.2">
      <c r="A41" s="90" t="s">
        <v>106</v>
      </c>
      <c r="B41" s="90"/>
      <c r="D41" s="23">
        <v>0</v>
      </c>
      <c r="E41" s="22"/>
      <c r="F41" s="23">
        <v>-386064749</v>
      </c>
      <c r="G41" s="22"/>
      <c r="H41" s="23">
        <v>0</v>
      </c>
      <c r="I41" s="22"/>
      <c r="J41" s="23">
        <v>-386064749</v>
      </c>
      <c r="K41" s="22"/>
      <c r="L41" s="23">
        <v>0</v>
      </c>
      <c r="M41" s="22"/>
      <c r="N41" s="23">
        <v>-386064749</v>
      </c>
      <c r="O41" s="22"/>
      <c r="P41" s="23">
        <v>0</v>
      </c>
      <c r="Q41" s="22"/>
      <c r="R41" s="23">
        <v>-386064749</v>
      </c>
    </row>
    <row r="42" spans="1:18" ht="21.75" customHeight="1" x14ac:dyDescent="0.2">
      <c r="A42" s="90" t="s">
        <v>81</v>
      </c>
      <c r="B42" s="90"/>
      <c r="D42" s="23">
        <v>0</v>
      </c>
      <c r="E42" s="22"/>
      <c r="F42" s="23">
        <v>80206364062</v>
      </c>
      <c r="G42" s="22"/>
      <c r="H42" s="23">
        <v>0</v>
      </c>
      <c r="I42" s="22"/>
      <c r="J42" s="23">
        <v>80206364062</v>
      </c>
      <c r="K42" s="22"/>
      <c r="L42" s="23">
        <v>0</v>
      </c>
      <c r="M42" s="22"/>
      <c r="N42" s="23">
        <v>102266346977</v>
      </c>
      <c r="O42" s="22"/>
      <c r="P42" s="23">
        <v>0</v>
      </c>
      <c r="Q42" s="22"/>
      <c r="R42" s="23">
        <v>102266346977</v>
      </c>
    </row>
    <row r="43" spans="1:18" ht="21.75" customHeight="1" x14ac:dyDescent="0.2">
      <c r="A43" s="90" t="s">
        <v>109</v>
      </c>
      <c r="B43" s="90"/>
      <c r="D43" s="23">
        <v>0</v>
      </c>
      <c r="E43" s="22"/>
      <c r="F43" s="23">
        <v>-679956700</v>
      </c>
      <c r="G43" s="22"/>
      <c r="H43" s="23">
        <v>0</v>
      </c>
      <c r="I43" s="22"/>
      <c r="J43" s="23">
        <v>-679956700</v>
      </c>
      <c r="K43" s="22"/>
      <c r="L43" s="23">
        <v>0</v>
      </c>
      <c r="M43" s="22"/>
      <c r="N43" s="23">
        <v>-679956700</v>
      </c>
      <c r="O43" s="22"/>
      <c r="P43" s="23">
        <v>0</v>
      </c>
      <c r="Q43" s="22"/>
      <c r="R43" s="23">
        <v>-679956700</v>
      </c>
    </row>
    <row r="44" spans="1:18" ht="21.75" customHeight="1" x14ac:dyDescent="0.2">
      <c r="A44" s="90" t="s">
        <v>110</v>
      </c>
      <c r="B44" s="90"/>
      <c r="D44" s="23">
        <v>0</v>
      </c>
      <c r="E44" s="22"/>
      <c r="F44" s="23">
        <v>-254160830</v>
      </c>
      <c r="G44" s="22"/>
      <c r="H44" s="23">
        <v>0</v>
      </c>
      <c r="I44" s="22"/>
      <c r="J44" s="23">
        <v>-254160830</v>
      </c>
      <c r="K44" s="22"/>
      <c r="L44" s="23">
        <v>0</v>
      </c>
      <c r="M44" s="22"/>
      <c r="N44" s="23">
        <v>-254160830</v>
      </c>
      <c r="O44" s="22"/>
      <c r="P44" s="23">
        <v>0</v>
      </c>
      <c r="Q44" s="22"/>
      <c r="R44" s="23">
        <v>-254160830</v>
      </c>
    </row>
    <row r="45" spans="1:18" ht="21.75" customHeight="1" x14ac:dyDescent="0.2">
      <c r="A45" s="91" t="s">
        <v>102</v>
      </c>
      <c r="B45" s="91"/>
      <c r="D45" s="24">
        <v>0</v>
      </c>
      <c r="E45" s="22"/>
      <c r="F45" s="24">
        <v>-162581308</v>
      </c>
      <c r="G45" s="22"/>
      <c r="H45" s="24">
        <v>0</v>
      </c>
      <c r="I45" s="22"/>
      <c r="J45" s="24">
        <v>-162581308</v>
      </c>
      <c r="K45" s="22"/>
      <c r="L45" s="24">
        <v>0</v>
      </c>
      <c r="M45" s="22"/>
      <c r="N45" s="24">
        <v>-162581308</v>
      </c>
      <c r="O45" s="22"/>
      <c r="P45" s="24">
        <v>0</v>
      </c>
      <c r="Q45" s="22"/>
      <c r="R45" s="24">
        <v>-162581308</v>
      </c>
    </row>
    <row r="46" spans="1:18" ht="21.75" customHeight="1" thickBot="1" x14ac:dyDescent="0.25">
      <c r="A46" s="92" t="s">
        <v>26</v>
      </c>
      <c r="B46" s="92"/>
      <c r="D46" s="25">
        <f>SUM(D9:D45)</f>
        <v>535486153303</v>
      </c>
      <c r="E46" s="22"/>
      <c r="F46" s="25">
        <f>SUM(F9:F45)</f>
        <v>1180962323635</v>
      </c>
      <c r="G46" s="22"/>
      <c r="H46" s="25">
        <f>SUM(H9:H45)</f>
        <v>0</v>
      </c>
      <c r="I46" s="22"/>
      <c r="J46" s="25">
        <f>SUM(J9:J45)</f>
        <v>1716448476938</v>
      </c>
      <c r="K46" s="22"/>
      <c r="L46" s="25">
        <f>SUM(L9:L45)</f>
        <v>2590372510473</v>
      </c>
      <c r="M46" s="22"/>
      <c r="N46" s="25">
        <f>SUM(N9:N45)</f>
        <v>1261730138271</v>
      </c>
      <c r="O46" s="22"/>
      <c r="P46" s="25">
        <f>SUM(P9:P45)</f>
        <v>-2073492590471</v>
      </c>
      <c r="Q46" s="22"/>
      <c r="R46" s="25">
        <f>SUM(R9:R45)</f>
        <v>1778610058273</v>
      </c>
    </row>
    <row r="47" spans="1:18" ht="13.5" thickTop="1" x14ac:dyDescent="0.2"/>
    <row r="50" spans="4:16" x14ac:dyDescent="0.2">
      <c r="D50" s="57"/>
      <c r="P50" s="51"/>
    </row>
    <row r="51" spans="4:16" x14ac:dyDescent="0.2">
      <c r="D51" s="51"/>
    </row>
  </sheetData>
  <mergeCells count="45">
    <mergeCell ref="A43:B43"/>
    <mergeCell ref="A44:B44"/>
    <mergeCell ref="A45:B45"/>
    <mergeCell ref="A46:B46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DD6F4-5D00-4F56-9782-67F29CC22DEC}">
  <sheetPr>
    <pageSetUpPr fitToPage="1"/>
  </sheetPr>
  <dimension ref="A1:Q31"/>
  <sheetViews>
    <sheetView rightToLeft="1" workbookViewId="0">
      <selection activeCell="O25" sqref="O25"/>
    </sheetView>
  </sheetViews>
  <sheetFormatPr defaultRowHeight="12.75" x14ac:dyDescent="0.2"/>
  <cols>
    <col min="1" max="1" width="7.7109375" style="33" customWidth="1"/>
    <col min="2" max="2" width="22.85546875" style="33" customWidth="1"/>
    <col min="3" max="3" width="1.28515625" style="33" customWidth="1"/>
    <col min="4" max="4" width="13" style="33" customWidth="1"/>
    <col min="5" max="5" width="1.28515625" style="33" customWidth="1"/>
    <col min="6" max="6" width="14.28515625" style="33" customWidth="1"/>
    <col min="7" max="7" width="1.28515625" style="33" customWidth="1"/>
    <col min="8" max="8" width="13" style="33" customWidth="1"/>
    <col min="9" max="9" width="1.28515625" style="33" customWidth="1"/>
    <col min="10" max="10" width="21.140625" style="33" bestFit="1" customWidth="1"/>
    <col min="11" max="11" width="9.140625" style="33" customWidth="1"/>
    <col min="12" max="12" width="1.28515625" style="33" customWidth="1"/>
    <col min="13" max="13" width="40.140625" style="33" customWidth="1"/>
    <col min="14" max="14" width="1.28515625" style="33" customWidth="1"/>
    <col min="15" max="15" width="14.28515625" style="33" customWidth="1"/>
    <col min="16" max="16" width="1.28515625" style="33" customWidth="1"/>
    <col min="17" max="17" width="31.140625" style="33" customWidth="1"/>
    <col min="18" max="18" width="1.42578125" style="33" customWidth="1"/>
    <col min="19" max="16384" width="9.140625" style="33"/>
  </cols>
  <sheetData>
    <row r="1" spans="1:17" ht="33.75" customHeight="1" x14ac:dyDescent="0.2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17" ht="29.25" customHeight="1" x14ac:dyDescent="0.2">
      <c r="A2" s="109" t="s">
        <v>144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17" ht="26.25" customHeight="1" x14ac:dyDescent="0.2">
      <c r="A3" s="109" t="s">
        <v>294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17" ht="9" customHeight="1" x14ac:dyDescent="0.2"/>
    <row r="5" spans="1:17" ht="30.75" customHeight="1" x14ac:dyDescent="0.2">
      <c r="A5" s="45" t="s">
        <v>212</v>
      </c>
      <c r="B5" s="110" t="s">
        <v>213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</row>
    <row r="6" spans="1:17" s="60" customFormat="1" ht="29.1" customHeight="1" x14ac:dyDescent="0.25">
      <c r="A6" s="63"/>
      <c r="B6" s="63"/>
      <c r="C6" s="106"/>
      <c r="D6" s="63"/>
      <c r="E6" s="106"/>
      <c r="F6" s="63"/>
      <c r="G6" s="106"/>
      <c r="H6" s="63"/>
      <c r="I6" s="106"/>
      <c r="J6" s="63"/>
      <c r="K6" s="63"/>
      <c r="L6" s="106"/>
      <c r="M6" s="64"/>
      <c r="N6" s="106"/>
      <c r="O6" s="63"/>
      <c r="P6" s="106"/>
      <c r="Q6" s="62"/>
    </row>
    <row r="7" spans="1:17" s="60" customFormat="1" ht="46.5" customHeight="1" x14ac:dyDescent="0.25">
      <c r="A7" s="113" t="s">
        <v>216</v>
      </c>
      <c r="B7" s="113"/>
      <c r="C7" s="106"/>
      <c r="D7" s="46" t="s">
        <v>217</v>
      </c>
      <c r="E7" s="106"/>
      <c r="F7" s="46" t="s">
        <v>218</v>
      </c>
      <c r="G7" s="106"/>
      <c r="H7" s="46" t="s">
        <v>35</v>
      </c>
      <c r="I7" s="106"/>
      <c r="J7" s="113" t="s">
        <v>219</v>
      </c>
      <c r="K7" s="113"/>
      <c r="L7" s="106"/>
      <c r="M7" s="61" t="s">
        <v>214</v>
      </c>
      <c r="N7" s="106"/>
      <c r="O7" s="46" t="s">
        <v>220</v>
      </c>
      <c r="P7" s="106"/>
      <c r="Q7" s="61" t="s">
        <v>215</v>
      </c>
    </row>
    <row r="8" spans="1:17" s="59" customFormat="1" ht="32.1" customHeight="1" x14ac:dyDescent="0.2">
      <c r="A8" s="114" t="s">
        <v>293</v>
      </c>
      <c r="B8" s="115"/>
      <c r="C8" s="106"/>
      <c r="D8" s="114" t="s">
        <v>292</v>
      </c>
      <c r="E8" s="106"/>
      <c r="F8" s="115" t="s">
        <v>291</v>
      </c>
      <c r="G8" s="106"/>
      <c r="H8" s="117">
        <v>1500000</v>
      </c>
      <c r="I8" s="106"/>
      <c r="J8" s="117">
        <v>1500815625000</v>
      </c>
      <c r="K8" s="117"/>
      <c r="L8" s="106"/>
      <c r="M8" s="119">
        <v>13080060177</v>
      </c>
      <c r="N8" s="106"/>
      <c r="O8" s="107">
        <v>0.23</v>
      </c>
      <c r="P8" s="106"/>
      <c r="Q8" s="111">
        <v>0.39700000000000002</v>
      </c>
    </row>
    <row r="9" spans="1:17" s="59" customFormat="1" ht="32.1" customHeight="1" x14ac:dyDescent="0.2">
      <c r="A9" s="116"/>
      <c r="B9" s="116"/>
      <c r="C9" s="106"/>
      <c r="D9" s="116"/>
      <c r="E9" s="106"/>
      <c r="F9" s="116"/>
      <c r="G9" s="106"/>
      <c r="H9" s="118"/>
      <c r="I9" s="106"/>
      <c r="J9" s="118"/>
      <c r="K9" s="118"/>
      <c r="L9" s="106"/>
      <c r="M9" s="120"/>
      <c r="N9" s="106"/>
      <c r="O9" s="108"/>
      <c r="P9" s="106"/>
      <c r="Q9" s="112"/>
    </row>
    <row r="10" spans="1:17" ht="14.45" customHeight="1" x14ac:dyDescent="0.2">
      <c r="C10" s="106"/>
      <c r="E10" s="106"/>
      <c r="G10" s="106"/>
    </row>
    <row r="11" spans="1:17" ht="14.45" customHeight="1" x14ac:dyDescent="0.2"/>
    <row r="12" spans="1:17" ht="14.45" customHeight="1" x14ac:dyDescent="0.2"/>
    <row r="13" spans="1:17" ht="14.45" customHeight="1" x14ac:dyDescent="0.2">
      <c r="M13" s="58"/>
    </row>
    <row r="14" spans="1:17" ht="14.45" customHeight="1" x14ac:dyDescent="0.2"/>
    <row r="15" spans="1:17" ht="14.45" customHeight="1" x14ac:dyDescent="0.2"/>
    <row r="16" spans="1:17" ht="14.45" customHeight="1" x14ac:dyDescent="0.2"/>
    <row r="17" s="33" customFormat="1" ht="14.45" customHeight="1" x14ac:dyDescent="0.2"/>
    <row r="18" s="33" customFormat="1" ht="14.45" customHeight="1" x14ac:dyDescent="0.2"/>
    <row r="19" s="33" customFormat="1" ht="14.45" customHeight="1" x14ac:dyDescent="0.2"/>
    <row r="20" s="33" customFormat="1" ht="14.45" customHeight="1" x14ac:dyDescent="0.2"/>
    <row r="21" s="33" customFormat="1" ht="14.45" customHeight="1" x14ac:dyDescent="0.2"/>
    <row r="22" s="33" customFormat="1" ht="14.45" customHeight="1" x14ac:dyDescent="0.2"/>
    <row r="23" s="33" customFormat="1" ht="14.45" customHeight="1" x14ac:dyDescent="0.2"/>
    <row r="24" s="33" customFormat="1" ht="14.45" customHeight="1" x14ac:dyDescent="0.2"/>
    <row r="25" s="33" customFormat="1" ht="14.45" customHeight="1" x14ac:dyDescent="0.2"/>
    <row r="26" s="33" customFormat="1" ht="14.45" customHeight="1" x14ac:dyDescent="0.2"/>
    <row r="27" s="33" customFormat="1" ht="14.45" customHeight="1" x14ac:dyDescent="0.2"/>
    <row r="28" s="33" customFormat="1" ht="14.45" customHeight="1" x14ac:dyDescent="0.2"/>
    <row r="29" s="33" customFormat="1" ht="14.45" customHeight="1" x14ac:dyDescent="0.2"/>
    <row r="30" s="33" customFormat="1" ht="14.45" customHeight="1" x14ac:dyDescent="0.2"/>
    <row r="31" s="33" customFormat="1" ht="14.45" customHeight="1" x14ac:dyDescent="0.2"/>
  </sheetData>
  <mergeCells count="21">
    <mergeCell ref="D8:D9"/>
    <mergeCell ref="F8:F9"/>
    <mergeCell ref="H8:H9"/>
    <mergeCell ref="J8:K9"/>
    <mergeCell ref="M8:M9"/>
    <mergeCell ref="N6:N9"/>
    <mergeCell ref="O8:O9"/>
    <mergeCell ref="A1:Q1"/>
    <mergeCell ref="A2:Q2"/>
    <mergeCell ref="A3:Q3"/>
    <mergeCell ref="B5:Q5"/>
    <mergeCell ref="C6:C10"/>
    <mergeCell ref="E6:E10"/>
    <mergeCell ref="G6:G10"/>
    <mergeCell ref="I6:I9"/>
    <mergeCell ref="L6:L9"/>
    <mergeCell ref="Q8:Q9"/>
    <mergeCell ref="P6:P9"/>
    <mergeCell ref="A7:B7"/>
    <mergeCell ref="J7:K7"/>
    <mergeCell ref="A8:B9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1"/>
  <sheetViews>
    <sheetView rightToLeft="1" workbookViewId="0">
      <selection activeCell="D74" sqref="D74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21.75" customHeight="1" x14ac:dyDescent="0.2">
      <c r="A2" s="86" t="s">
        <v>144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ht="14.45" customHeight="1" x14ac:dyDescent="0.2"/>
    <row r="5" spans="1:10" ht="20.25" customHeight="1" x14ac:dyDescent="0.2">
      <c r="A5" s="1" t="s">
        <v>221</v>
      </c>
      <c r="B5" s="87" t="s">
        <v>222</v>
      </c>
      <c r="C5" s="87"/>
      <c r="D5" s="87"/>
      <c r="E5" s="87"/>
      <c r="F5" s="87"/>
      <c r="G5" s="87"/>
      <c r="H5" s="87"/>
      <c r="I5" s="87"/>
      <c r="J5" s="87"/>
    </row>
    <row r="6" spans="1:10" ht="21.75" customHeight="1" x14ac:dyDescent="0.2">
      <c r="D6" s="88" t="s">
        <v>161</v>
      </c>
      <c r="E6" s="88"/>
      <c r="F6" s="88"/>
      <c r="H6" s="88" t="s">
        <v>162</v>
      </c>
      <c r="I6" s="88"/>
      <c r="J6" s="88"/>
    </row>
    <row r="7" spans="1:10" ht="42.75" customHeight="1" x14ac:dyDescent="0.2">
      <c r="A7" s="88" t="s">
        <v>223</v>
      </c>
      <c r="B7" s="88"/>
      <c r="D7" s="11" t="s">
        <v>224</v>
      </c>
      <c r="E7" s="3"/>
      <c r="F7" s="11" t="s">
        <v>225</v>
      </c>
      <c r="H7" s="11" t="s">
        <v>224</v>
      </c>
      <c r="I7" s="3"/>
      <c r="J7" s="11" t="s">
        <v>225</v>
      </c>
    </row>
    <row r="8" spans="1:10" ht="21.75" customHeight="1" x14ac:dyDescent="0.2">
      <c r="A8" s="89" t="s">
        <v>275</v>
      </c>
      <c r="B8" s="89"/>
      <c r="D8" s="12">
        <v>3808</v>
      </c>
      <c r="E8" s="13"/>
      <c r="F8" s="14">
        <f>D8/$D$70*100</f>
        <v>3.4101752653949163E-7</v>
      </c>
      <c r="G8" s="13"/>
      <c r="H8" s="12">
        <v>272683567780</v>
      </c>
      <c r="I8" s="13"/>
      <c r="J8" s="16">
        <f>H8/$H$70*100</f>
        <v>4.0488947947020533</v>
      </c>
    </row>
    <row r="9" spans="1:10" ht="21.75" customHeight="1" x14ac:dyDescent="0.2">
      <c r="A9" s="90" t="s">
        <v>264</v>
      </c>
      <c r="B9" s="90"/>
      <c r="D9" s="15">
        <v>246163567</v>
      </c>
      <c r="E9" s="13"/>
      <c r="F9" s="16">
        <f>D9/$D$70*100</f>
        <v>2.2044666686575214E-2</v>
      </c>
      <c r="G9" s="13"/>
      <c r="H9" s="15">
        <v>1222596882859</v>
      </c>
      <c r="I9" s="13"/>
      <c r="J9" s="16">
        <f t="shared" ref="J9:J70" si="0">H9/$H$70*100</f>
        <v>18.153518363162004</v>
      </c>
    </row>
    <row r="10" spans="1:10" ht="21.75" customHeight="1" x14ac:dyDescent="0.2">
      <c r="A10" s="90" t="s">
        <v>274</v>
      </c>
      <c r="B10" s="90"/>
      <c r="D10" s="15">
        <v>0</v>
      </c>
      <c r="E10" s="13"/>
      <c r="F10" s="16">
        <f t="shared" ref="F10:F70" si="1">D10/$D$70*100</f>
        <v>0</v>
      </c>
      <c r="G10" s="13"/>
      <c r="H10" s="15">
        <v>11138155496</v>
      </c>
      <c r="I10" s="13"/>
      <c r="J10" s="16">
        <f t="shared" si="0"/>
        <v>0.16538297550338904</v>
      </c>
    </row>
    <row r="11" spans="1:10" ht="21.75" customHeight="1" x14ac:dyDescent="0.2">
      <c r="A11" s="90" t="s">
        <v>264</v>
      </c>
      <c r="B11" s="90"/>
      <c r="D11" s="15">
        <v>0</v>
      </c>
      <c r="E11" s="13"/>
      <c r="F11" s="16">
        <f t="shared" si="1"/>
        <v>0</v>
      </c>
      <c r="G11" s="13"/>
      <c r="H11" s="15">
        <v>1804783580</v>
      </c>
      <c r="I11" s="13"/>
      <c r="J11" s="16">
        <f t="shared" si="0"/>
        <v>2.6798016844642801E-2</v>
      </c>
    </row>
    <row r="12" spans="1:10" ht="21.75" customHeight="1" x14ac:dyDescent="0.2">
      <c r="A12" s="90" t="s">
        <v>274</v>
      </c>
      <c r="B12" s="90"/>
      <c r="D12" s="15">
        <v>0</v>
      </c>
      <c r="E12" s="13"/>
      <c r="F12" s="16">
        <f t="shared" si="1"/>
        <v>0</v>
      </c>
      <c r="G12" s="13"/>
      <c r="H12" s="15">
        <v>280947703</v>
      </c>
      <c r="I12" s="13"/>
      <c r="J12" s="16">
        <f t="shared" si="0"/>
        <v>4.1716033772080871E-3</v>
      </c>
    </row>
    <row r="13" spans="1:10" ht="21.75" customHeight="1" x14ac:dyDescent="0.2">
      <c r="A13" s="90" t="s">
        <v>264</v>
      </c>
      <c r="B13" s="90"/>
      <c r="D13" s="15">
        <v>0</v>
      </c>
      <c r="E13" s="13"/>
      <c r="F13" s="16">
        <f t="shared" si="1"/>
        <v>0</v>
      </c>
      <c r="G13" s="13"/>
      <c r="H13" s="15">
        <v>43798694</v>
      </c>
      <c r="I13" s="13"/>
      <c r="J13" s="16">
        <f t="shared" si="0"/>
        <v>6.5033733273734426E-4</v>
      </c>
    </row>
    <row r="14" spans="1:10" ht="21.75" customHeight="1" x14ac:dyDescent="0.2">
      <c r="A14" s="90" t="s">
        <v>265</v>
      </c>
      <c r="B14" s="90"/>
      <c r="D14" s="15">
        <v>224857</v>
      </c>
      <c r="E14" s="13"/>
      <c r="F14" s="16">
        <f t="shared" si="1"/>
        <v>2.0136601356378795E-5</v>
      </c>
      <c r="G14" s="13"/>
      <c r="H14" s="15">
        <v>203272128</v>
      </c>
      <c r="I14" s="13"/>
      <c r="J14" s="16">
        <f t="shared" si="0"/>
        <v>3.0182510360551858E-3</v>
      </c>
    </row>
    <row r="15" spans="1:10" ht="21.75" customHeight="1" x14ac:dyDescent="0.2">
      <c r="A15" s="90" t="s">
        <v>264</v>
      </c>
      <c r="B15" s="90"/>
      <c r="D15" s="15">
        <v>0</v>
      </c>
      <c r="E15" s="13"/>
      <c r="F15" s="16">
        <f t="shared" si="1"/>
        <v>0</v>
      </c>
      <c r="G15" s="13"/>
      <c r="H15" s="15">
        <v>148931245499</v>
      </c>
      <c r="I15" s="13"/>
      <c r="J15" s="16">
        <f t="shared" si="0"/>
        <v>2.2113798406653467</v>
      </c>
    </row>
    <row r="16" spans="1:10" ht="21.75" customHeight="1" x14ac:dyDescent="0.2">
      <c r="A16" s="90" t="s">
        <v>276</v>
      </c>
      <c r="B16" s="90"/>
      <c r="D16" s="15">
        <v>5666</v>
      </c>
      <c r="E16" s="13"/>
      <c r="F16" s="16">
        <f t="shared" si="1"/>
        <v>5.0740685540251026E-7</v>
      </c>
      <c r="G16" s="13"/>
      <c r="H16" s="15">
        <v>144298</v>
      </c>
      <c r="I16" s="13"/>
      <c r="J16" s="16">
        <f t="shared" si="0"/>
        <v>2.1425838962078027E-6</v>
      </c>
    </row>
    <row r="17" spans="1:10" ht="21.75" customHeight="1" x14ac:dyDescent="0.2">
      <c r="A17" s="90" t="s">
        <v>267</v>
      </c>
      <c r="B17" s="90"/>
      <c r="D17" s="15">
        <v>1724230</v>
      </c>
      <c r="E17" s="13"/>
      <c r="F17" s="16">
        <f t="shared" si="1"/>
        <v>1.5440983450241272E-4</v>
      </c>
      <c r="G17" s="13"/>
      <c r="H17" s="15">
        <v>16859029</v>
      </c>
      <c r="I17" s="13"/>
      <c r="J17" s="16">
        <f t="shared" si="0"/>
        <v>2.5032837628449691E-4</v>
      </c>
    </row>
    <row r="18" spans="1:10" ht="21.75" customHeight="1" x14ac:dyDescent="0.2">
      <c r="A18" s="90" t="s">
        <v>272</v>
      </c>
      <c r="B18" s="90"/>
      <c r="D18" s="15">
        <v>0</v>
      </c>
      <c r="E18" s="13"/>
      <c r="F18" s="16">
        <f t="shared" si="1"/>
        <v>0</v>
      </c>
      <c r="G18" s="13"/>
      <c r="H18" s="15">
        <v>66755452053</v>
      </c>
      <c r="I18" s="13"/>
      <c r="J18" s="16">
        <f t="shared" si="0"/>
        <v>0.99120678424392505</v>
      </c>
    </row>
    <row r="19" spans="1:10" ht="21.75" customHeight="1" x14ac:dyDescent="0.2">
      <c r="A19" s="90" t="s">
        <v>281</v>
      </c>
      <c r="B19" s="90"/>
      <c r="D19" s="15">
        <v>0</v>
      </c>
      <c r="E19" s="13"/>
      <c r="F19" s="16">
        <f t="shared" si="1"/>
        <v>0</v>
      </c>
      <c r="G19" s="13"/>
      <c r="H19" s="15">
        <v>125194520546</v>
      </c>
      <c r="I19" s="13"/>
      <c r="J19" s="16">
        <f t="shared" si="0"/>
        <v>1.8589291855418404</v>
      </c>
    </row>
    <row r="20" spans="1:10" ht="21.75" customHeight="1" x14ac:dyDescent="0.2">
      <c r="A20" s="90" t="s">
        <v>281</v>
      </c>
      <c r="B20" s="90"/>
      <c r="D20" s="15">
        <v>0</v>
      </c>
      <c r="E20" s="13"/>
      <c r="F20" s="16">
        <f t="shared" si="1"/>
        <v>0</v>
      </c>
      <c r="G20" s="13"/>
      <c r="H20" s="15">
        <v>20909589039</v>
      </c>
      <c r="I20" s="13"/>
      <c r="J20" s="16">
        <f t="shared" si="0"/>
        <v>0.31047241646651086</v>
      </c>
    </row>
    <row r="21" spans="1:10" ht="21.75" customHeight="1" x14ac:dyDescent="0.2">
      <c r="A21" s="90" t="s">
        <v>268</v>
      </c>
      <c r="B21" s="90"/>
      <c r="D21" s="15">
        <v>8561</v>
      </c>
      <c r="E21" s="13"/>
      <c r="F21" s="16">
        <f t="shared" si="1"/>
        <v>7.6666256426065845E-7</v>
      </c>
      <c r="G21" s="13"/>
      <c r="H21" s="15">
        <v>41698</v>
      </c>
      <c r="I21" s="13"/>
      <c r="J21" s="16">
        <f t="shared" si="0"/>
        <v>6.1914554119996781E-7</v>
      </c>
    </row>
    <row r="22" spans="1:10" ht="21.75" customHeight="1" x14ac:dyDescent="0.2">
      <c r="A22" s="90" t="s">
        <v>269</v>
      </c>
      <c r="B22" s="90"/>
      <c r="D22" s="15">
        <v>0</v>
      </c>
      <c r="E22" s="13"/>
      <c r="F22" s="16">
        <f t="shared" si="1"/>
        <v>0</v>
      </c>
      <c r="G22" s="13"/>
      <c r="H22" s="15">
        <v>194480741094</v>
      </c>
      <c r="I22" s="13"/>
      <c r="J22" s="16">
        <f t="shared" si="0"/>
        <v>2.8877136480794152</v>
      </c>
    </row>
    <row r="23" spans="1:10" ht="21.75" customHeight="1" x14ac:dyDescent="0.2">
      <c r="A23" s="90" t="s">
        <v>269</v>
      </c>
      <c r="B23" s="90"/>
      <c r="D23" s="15">
        <v>0</v>
      </c>
      <c r="E23" s="13"/>
      <c r="F23" s="16">
        <f t="shared" si="1"/>
        <v>0</v>
      </c>
      <c r="G23" s="13"/>
      <c r="H23" s="15">
        <v>30882502478</v>
      </c>
      <c r="I23" s="13"/>
      <c r="J23" s="16">
        <f t="shared" si="0"/>
        <v>0.45855349681880808</v>
      </c>
    </row>
    <row r="24" spans="1:10" ht="21.75" customHeight="1" x14ac:dyDescent="0.2">
      <c r="A24" s="90" t="s">
        <v>269</v>
      </c>
      <c r="B24" s="90"/>
      <c r="D24" s="15">
        <v>0</v>
      </c>
      <c r="E24" s="13"/>
      <c r="F24" s="16">
        <f t="shared" si="1"/>
        <v>0</v>
      </c>
      <c r="G24" s="13"/>
      <c r="H24" s="15">
        <v>7295054794</v>
      </c>
      <c r="I24" s="13"/>
      <c r="J24" s="16">
        <f t="shared" si="0"/>
        <v>0.10831935940607583</v>
      </c>
    </row>
    <row r="25" spans="1:10" ht="21.75" customHeight="1" x14ac:dyDescent="0.2">
      <c r="A25" s="90" t="s">
        <v>272</v>
      </c>
      <c r="B25" s="90"/>
      <c r="D25" s="15">
        <v>0</v>
      </c>
      <c r="E25" s="13"/>
      <c r="F25" s="16">
        <f t="shared" si="1"/>
        <v>0</v>
      </c>
      <c r="G25" s="13"/>
      <c r="H25" s="15">
        <v>153972205477</v>
      </c>
      <c r="I25" s="13"/>
      <c r="J25" s="16">
        <f t="shared" si="0"/>
        <v>2.286229663048823</v>
      </c>
    </row>
    <row r="26" spans="1:10" ht="21.75" customHeight="1" x14ac:dyDescent="0.2">
      <c r="A26" s="90" t="s">
        <v>272</v>
      </c>
      <c r="B26" s="90"/>
      <c r="D26" s="15">
        <v>0</v>
      </c>
      <c r="E26" s="13"/>
      <c r="F26" s="16">
        <f t="shared" si="1"/>
        <v>0</v>
      </c>
      <c r="G26" s="13"/>
      <c r="H26" s="15">
        <v>56416438353</v>
      </c>
      <c r="I26" s="13"/>
      <c r="J26" s="16">
        <f t="shared" si="0"/>
        <v>0.83768972748435921</v>
      </c>
    </row>
    <row r="27" spans="1:10" ht="21.75" customHeight="1" x14ac:dyDescent="0.2">
      <c r="A27" s="90" t="s">
        <v>273</v>
      </c>
      <c r="B27" s="90"/>
      <c r="D27" s="15">
        <v>0</v>
      </c>
      <c r="E27" s="13"/>
      <c r="F27" s="16">
        <f t="shared" si="1"/>
        <v>0</v>
      </c>
      <c r="G27" s="13"/>
      <c r="H27" s="15">
        <v>105718082185</v>
      </c>
      <c r="I27" s="13"/>
      <c r="J27" s="16">
        <f t="shared" si="0"/>
        <v>1.5697366590497026</v>
      </c>
    </row>
    <row r="28" spans="1:10" ht="21.75" customHeight="1" x14ac:dyDescent="0.2">
      <c r="A28" s="90" t="s">
        <v>269</v>
      </c>
      <c r="B28" s="90"/>
      <c r="D28" s="15">
        <v>107013698614</v>
      </c>
      <c r="E28" s="13"/>
      <c r="F28" s="16">
        <f t="shared" si="1"/>
        <v>9.5833893926441434</v>
      </c>
      <c r="G28" s="13"/>
      <c r="H28" s="15">
        <v>611013698538</v>
      </c>
      <c r="I28" s="13"/>
      <c r="J28" s="16">
        <f t="shared" si="0"/>
        <v>9.0725312260037416</v>
      </c>
    </row>
    <row r="29" spans="1:10" ht="21.75" customHeight="1" x14ac:dyDescent="0.2">
      <c r="A29" s="90" t="s">
        <v>277</v>
      </c>
      <c r="B29" s="90"/>
      <c r="D29" s="15">
        <v>5896</v>
      </c>
      <c r="E29" s="13"/>
      <c r="F29" s="16">
        <f t="shared" si="1"/>
        <v>5.2800402743614559E-7</v>
      </c>
      <c r="G29" s="13"/>
      <c r="H29" s="15">
        <v>71846</v>
      </c>
      <c r="I29" s="13"/>
      <c r="J29" s="16">
        <f t="shared" si="0"/>
        <v>1.0667929050087027E-6</v>
      </c>
    </row>
    <row r="30" spans="1:10" ht="21.75" customHeight="1" x14ac:dyDescent="0.2">
      <c r="A30" s="90" t="s">
        <v>278</v>
      </c>
      <c r="B30" s="90"/>
      <c r="D30" s="15">
        <v>0</v>
      </c>
      <c r="E30" s="13"/>
      <c r="F30" s="16">
        <f t="shared" si="1"/>
        <v>0</v>
      </c>
      <c r="G30" s="13"/>
      <c r="H30" s="15">
        <v>203013702668</v>
      </c>
      <c r="I30" s="13"/>
      <c r="J30" s="16">
        <f t="shared" si="0"/>
        <v>3.0144138522084565</v>
      </c>
    </row>
    <row r="31" spans="1:10" ht="21.75" customHeight="1" x14ac:dyDescent="0.2">
      <c r="A31" s="90" t="s">
        <v>279</v>
      </c>
      <c r="B31" s="90"/>
      <c r="D31" s="15">
        <v>4970958900</v>
      </c>
      <c r="E31" s="13"/>
      <c r="F31" s="16">
        <f t="shared" si="1"/>
        <v>0.44516389406708823</v>
      </c>
      <c r="G31" s="13"/>
      <c r="H31" s="15">
        <v>54017753376</v>
      </c>
      <c r="I31" s="13"/>
      <c r="J31" s="16">
        <f t="shared" si="0"/>
        <v>0.80207326846347338</v>
      </c>
    </row>
    <row r="32" spans="1:10" ht="21.75" customHeight="1" x14ac:dyDescent="0.2">
      <c r="A32" s="90" t="s">
        <v>272</v>
      </c>
      <c r="B32" s="90"/>
      <c r="D32" s="15">
        <v>0</v>
      </c>
      <c r="E32" s="13"/>
      <c r="F32" s="16">
        <f t="shared" si="1"/>
        <v>0</v>
      </c>
      <c r="G32" s="13"/>
      <c r="H32" s="15">
        <v>44536438352</v>
      </c>
      <c r="I32" s="13"/>
      <c r="J32" s="16">
        <f t="shared" si="0"/>
        <v>0.66129160215281413</v>
      </c>
    </row>
    <row r="33" spans="1:10" ht="21.75" customHeight="1" x14ac:dyDescent="0.2">
      <c r="A33" s="90" t="s">
        <v>269</v>
      </c>
      <c r="B33" s="90"/>
      <c r="D33" s="15">
        <v>142583671232</v>
      </c>
      <c r="E33" s="13"/>
      <c r="F33" s="16">
        <f t="shared" si="1"/>
        <v>12.768784371968673</v>
      </c>
      <c r="G33" s="13"/>
      <c r="H33" s="15">
        <v>784210191776</v>
      </c>
      <c r="I33" s="13"/>
      <c r="J33" s="16">
        <f t="shared" si="0"/>
        <v>11.644209400970841</v>
      </c>
    </row>
    <row r="34" spans="1:10" ht="21.75" customHeight="1" x14ac:dyDescent="0.2">
      <c r="A34" s="90" t="s">
        <v>280</v>
      </c>
      <c r="B34" s="90"/>
      <c r="D34" s="15">
        <v>0</v>
      </c>
      <c r="E34" s="13"/>
      <c r="F34" s="16">
        <f t="shared" si="1"/>
        <v>0</v>
      </c>
      <c r="G34" s="13"/>
      <c r="H34" s="15">
        <v>45113393835</v>
      </c>
      <c r="I34" s="13"/>
      <c r="J34" s="16">
        <f t="shared" si="0"/>
        <v>0.66985842585587718</v>
      </c>
    </row>
    <row r="35" spans="1:10" ht="21.75" customHeight="1" x14ac:dyDescent="0.2">
      <c r="A35" s="90" t="s">
        <v>272</v>
      </c>
      <c r="B35" s="90"/>
      <c r="D35" s="15">
        <v>0</v>
      </c>
      <c r="E35" s="13"/>
      <c r="F35" s="16">
        <f t="shared" si="1"/>
        <v>0</v>
      </c>
      <c r="G35" s="13"/>
      <c r="H35" s="15">
        <v>35477260276</v>
      </c>
      <c r="I35" s="13"/>
      <c r="J35" s="16">
        <f t="shared" si="0"/>
        <v>0.52677796330462223</v>
      </c>
    </row>
    <row r="36" spans="1:10" ht="21.75" customHeight="1" x14ac:dyDescent="0.2">
      <c r="A36" s="90" t="s">
        <v>272</v>
      </c>
      <c r="B36" s="90"/>
      <c r="D36" s="15">
        <v>0</v>
      </c>
      <c r="E36" s="13"/>
      <c r="F36" s="16">
        <f t="shared" si="1"/>
        <v>0</v>
      </c>
      <c r="G36" s="13"/>
      <c r="H36" s="15">
        <v>14047561644</v>
      </c>
      <c r="I36" s="13"/>
      <c r="J36" s="16">
        <f t="shared" si="0"/>
        <v>0.20858278950103815</v>
      </c>
    </row>
    <row r="37" spans="1:10" ht="21.75" customHeight="1" x14ac:dyDescent="0.2">
      <c r="A37" s="90" t="s">
        <v>272</v>
      </c>
      <c r="B37" s="90"/>
      <c r="D37" s="15">
        <v>0</v>
      </c>
      <c r="E37" s="13"/>
      <c r="F37" s="16">
        <f t="shared" si="1"/>
        <v>0</v>
      </c>
      <c r="G37" s="13"/>
      <c r="H37" s="15">
        <v>25810273953</v>
      </c>
      <c r="I37" s="13"/>
      <c r="J37" s="16">
        <f t="shared" si="0"/>
        <v>0.3832393888231958</v>
      </c>
    </row>
    <row r="38" spans="1:10" ht="21.75" customHeight="1" x14ac:dyDescent="0.2">
      <c r="A38" s="90" t="s">
        <v>272</v>
      </c>
      <c r="B38" s="90"/>
      <c r="D38" s="15">
        <v>0</v>
      </c>
      <c r="E38" s="13"/>
      <c r="F38" s="16">
        <f t="shared" si="1"/>
        <v>0</v>
      </c>
      <c r="G38" s="13"/>
      <c r="H38" s="15">
        <v>5823287672</v>
      </c>
      <c r="I38" s="13"/>
      <c r="J38" s="16">
        <f t="shared" si="0"/>
        <v>8.6466079841803947E-2</v>
      </c>
    </row>
    <row r="39" spans="1:10" ht="21.75" customHeight="1" x14ac:dyDescent="0.2">
      <c r="A39" s="90" t="s">
        <v>273</v>
      </c>
      <c r="B39" s="90"/>
      <c r="D39" s="15">
        <v>0</v>
      </c>
      <c r="E39" s="13"/>
      <c r="F39" s="16">
        <f t="shared" si="1"/>
        <v>0</v>
      </c>
      <c r="G39" s="13"/>
      <c r="H39" s="15">
        <v>33328356148</v>
      </c>
      <c r="I39" s="13"/>
      <c r="J39" s="16">
        <f t="shared" si="0"/>
        <v>0.49487033201973085</v>
      </c>
    </row>
    <row r="40" spans="1:10" ht="21.75" customHeight="1" x14ac:dyDescent="0.2">
      <c r="A40" s="90" t="s">
        <v>272</v>
      </c>
      <c r="B40" s="90"/>
      <c r="D40" s="15">
        <v>0</v>
      </c>
      <c r="E40" s="13"/>
      <c r="F40" s="16">
        <f t="shared" si="1"/>
        <v>0</v>
      </c>
      <c r="G40" s="13"/>
      <c r="H40" s="15">
        <v>166416986296</v>
      </c>
      <c r="I40" s="13"/>
      <c r="J40" s="16">
        <f t="shared" si="0"/>
        <v>2.4710138386758249</v>
      </c>
    </row>
    <row r="41" spans="1:10" ht="21.75" customHeight="1" x14ac:dyDescent="0.2">
      <c r="A41" s="90" t="s">
        <v>273</v>
      </c>
      <c r="B41" s="90"/>
      <c r="D41" s="15">
        <v>0</v>
      </c>
      <c r="E41" s="13"/>
      <c r="F41" s="16">
        <f t="shared" si="1"/>
        <v>0</v>
      </c>
      <c r="G41" s="13"/>
      <c r="H41" s="15">
        <v>30927945207</v>
      </c>
      <c r="I41" s="13"/>
      <c r="J41" s="16">
        <f t="shared" si="0"/>
        <v>0.45922824532090184</v>
      </c>
    </row>
    <row r="42" spans="1:10" ht="21.75" customHeight="1" x14ac:dyDescent="0.2">
      <c r="A42" s="90" t="s">
        <v>273</v>
      </c>
      <c r="B42" s="90"/>
      <c r="D42" s="15">
        <v>0</v>
      </c>
      <c r="E42" s="13"/>
      <c r="F42" s="16">
        <f t="shared" si="1"/>
        <v>0</v>
      </c>
      <c r="G42" s="13"/>
      <c r="H42" s="15">
        <v>18857835619</v>
      </c>
      <c r="I42" s="13"/>
      <c r="J42" s="16">
        <f t="shared" si="0"/>
        <v>0.28000731066683737</v>
      </c>
    </row>
    <row r="43" spans="1:10" ht="21.75" customHeight="1" x14ac:dyDescent="0.2">
      <c r="A43" s="90" t="s">
        <v>273</v>
      </c>
      <c r="B43" s="90"/>
      <c r="D43" s="15">
        <v>28727397265</v>
      </c>
      <c r="E43" s="13"/>
      <c r="F43" s="16">
        <f t="shared" si="1"/>
        <v>2.5726223632425564</v>
      </c>
      <c r="G43" s="13"/>
      <c r="H43" s="15">
        <v>240741095884</v>
      </c>
      <c r="I43" s="13"/>
      <c r="J43" s="16">
        <f t="shared" si="0"/>
        <v>3.574602525305111</v>
      </c>
    </row>
    <row r="44" spans="1:10" ht="21.75" customHeight="1" x14ac:dyDescent="0.2">
      <c r="A44" s="90" t="s">
        <v>273</v>
      </c>
      <c r="B44" s="90"/>
      <c r="D44" s="15">
        <v>0</v>
      </c>
      <c r="E44" s="13"/>
      <c r="F44" s="16">
        <f t="shared" si="1"/>
        <v>0</v>
      </c>
      <c r="G44" s="13"/>
      <c r="H44" s="15">
        <v>1824657535</v>
      </c>
      <c r="I44" s="13"/>
      <c r="J44" s="16">
        <f t="shared" si="0"/>
        <v>2.7093111828197375E-2</v>
      </c>
    </row>
    <row r="45" spans="1:10" ht="21.75" customHeight="1" x14ac:dyDescent="0.2">
      <c r="A45" s="90" t="s">
        <v>273</v>
      </c>
      <c r="B45" s="90"/>
      <c r="D45" s="15">
        <v>968767155</v>
      </c>
      <c r="E45" s="13"/>
      <c r="F45" s="16">
        <f t="shared" si="1"/>
        <v>8.6755929356827799E-2</v>
      </c>
      <c r="G45" s="13"/>
      <c r="H45" s="15">
        <v>304143342464</v>
      </c>
      <c r="I45" s="13"/>
      <c r="J45" s="16">
        <f t="shared" si="0"/>
        <v>4.5160198180306113</v>
      </c>
    </row>
    <row r="46" spans="1:10" ht="21.75" customHeight="1" x14ac:dyDescent="0.2">
      <c r="A46" s="90" t="s">
        <v>273</v>
      </c>
      <c r="B46" s="90"/>
      <c r="D46" s="15">
        <v>148273995</v>
      </c>
      <c r="E46" s="13"/>
      <c r="F46" s="16">
        <f t="shared" si="1"/>
        <v>1.3278369491866844E-2</v>
      </c>
      <c r="G46" s="13"/>
      <c r="H46" s="15">
        <v>250618520545</v>
      </c>
      <c r="I46" s="13"/>
      <c r="J46" s="16">
        <f t="shared" si="0"/>
        <v>3.7212657570523588</v>
      </c>
    </row>
    <row r="47" spans="1:10" ht="21.75" customHeight="1" x14ac:dyDescent="0.2">
      <c r="A47" s="90" t="s">
        <v>273</v>
      </c>
      <c r="B47" s="90"/>
      <c r="D47" s="15">
        <v>19</v>
      </c>
      <c r="E47" s="13"/>
      <c r="F47" s="16">
        <f t="shared" si="1"/>
        <v>1.701505515822043E-9</v>
      </c>
      <c r="G47" s="13"/>
      <c r="H47" s="15">
        <v>4864383557</v>
      </c>
      <c r="I47" s="13"/>
      <c r="J47" s="16">
        <f t="shared" si="0"/>
        <v>7.2227957935704107E-2</v>
      </c>
    </row>
    <row r="48" spans="1:10" ht="21.75" customHeight="1" x14ac:dyDescent="0.2">
      <c r="A48" s="90" t="s">
        <v>273</v>
      </c>
      <c r="B48" s="90"/>
      <c r="D48" s="15">
        <v>0</v>
      </c>
      <c r="E48" s="13"/>
      <c r="F48" s="16">
        <f t="shared" si="1"/>
        <v>0</v>
      </c>
      <c r="G48" s="13"/>
      <c r="H48" s="15">
        <v>17334246576</v>
      </c>
      <c r="I48" s="13"/>
      <c r="J48" s="16">
        <f t="shared" si="0"/>
        <v>0.25738456227136092</v>
      </c>
    </row>
    <row r="49" spans="1:10" ht="21.75" customHeight="1" x14ac:dyDescent="0.2">
      <c r="A49" s="90" t="s">
        <v>273</v>
      </c>
      <c r="B49" s="90"/>
      <c r="D49" s="15">
        <v>0</v>
      </c>
      <c r="E49" s="13"/>
      <c r="F49" s="16">
        <f t="shared" si="1"/>
        <v>0</v>
      </c>
      <c r="G49" s="13"/>
      <c r="H49" s="15">
        <v>71161643836</v>
      </c>
      <c r="I49" s="13"/>
      <c r="J49" s="16">
        <f t="shared" si="0"/>
        <v>1.0566313608690963</v>
      </c>
    </row>
    <row r="50" spans="1:10" ht="21.75" customHeight="1" x14ac:dyDescent="0.2">
      <c r="A50" s="90" t="s">
        <v>275</v>
      </c>
      <c r="B50" s="90"/>
      <c r="D50" s="15">
        <v>9817824421</v>
      </c>
      <c r="E50" s="13"/>
      <c r="F50" s="16">
        <f t="shared" si="1"/>
        <v>0.87921486345809774</v>
      </c>
      <c r="G50" s="13"/>
      <c r="H50" s="15">
        <v>13439917104</v>
      </c>
      <c r="I50" s="13"/>
      <c r="J50" s="16">
        <f t="shared" si="0"/>
        <v>0.19956028464287937</v>
      </c>
    </row>
    <row r="51" spans="1:10" ht="21.75" customHeight="1" x14ac:dyDescent="0.2">
      <c r="A51" s="90" t="s">
        <v>273</v>
      </c>
      <c r="B51" s="90"/>
      <c r="D51" s="15">
        <v>0</v>
      </c>
      <c r="E51" s="13"/>
      <c r="F51" s="16">
        <f t="shared" si="1"/>
        <v>0</v>
      </c>
      <c r="G51" s="13"/>
      <c r="H51" s="15">
        <v>14049863014</v>
      </c>
      <c r="I51" s="13"/>
      <c r="J51" s="16">
        <f t="shared" si="0"/>
        <v>0.20861696099545401</v>
      </c>
    </row>
    <row r="52" spans="1:10" ht="21.75" customHeight="1" x14ac:dyDescent="0.2">
      <c r="A52" s="90" t="s">
        <v>264</v>
      </c>
      <c r="B52" s="90"/>
      <c r="D52" s="15">
        <v>81534246566</v>
      </c>
      <c r="E52" s="13"/>
      <c r="F52" s="16">
        <f t="shared" si="1"/>
        <v>7.3016300137075509</v>
      </c>
      <c r="G52" s="13"/>
      <c r="H52" s="15">
        <v>176219178062</v>
      </c>
      <c r="I52" s="13"/>
      <c r="J52" s="16">
        <f t="shared" si="0"/>
        <v>2.6165599877934311</v>
      </c>
    </row>
    <row r="53" spans="1:10" ht="21.75" customHeight="1" x14ac:dyDescent="0.2">
      <c r="A53" s="90" t="s">
        <v>264</v>
      </c>
      <c r="B53" s="90"/>
      <c r="D53" s="15">
        <v>190246575331</v>
      </c>
      <c r="E53" s="13"/>
      <c r="F53" s="16">
        <f t="shared" si="1"/>
        <v>17.037136699576333</v>
      </c>
      <c r="G53" s="13"/>
      <c r="H53" s="15">
        <v>411178082167</v>
      </c>
      <c r="I53" s="13"/>
      <c r="J53" s="16">
        <f t="shared" si="0"/>
        <v>6.1053066385162849</v>
      </c>
    </row>
    <row r="54" spans="1:10" ht="21.75" customHeight="1" x14ac:dyDescent="0.2">
      <c r="A54" s="90" t="s">
        <v>273</v>
      </c>
      <c r="B54" s="90"/>
      <c r="D54" s="15">
        <v>79218082171</v>
      </c>
      <c r="E54" s="13"/>
      <c r="F54" s="16">
        <f t="shared" si="1"/>
        <v>7.0942107245684394</v>
      </c>
      <c r="G54" s="13"/>
      <c r="H54" s="15">
        <v>178933150660</v>
      </c>
      <c r="I54" s="13"/>
      <c r="J54" s="16">
        <f t="shared" si="0"/>
        <v>2.6568579405247514</v>
      </c>
    </row>
    <row r="55" spans="1:10" ht="21.75" customHeight="1" x14ac:dyDescent="0.2">
      <c r="A55" s="90" t="s">
        <v>265</v>
      </c>
      <c r="B55" s="90"/>
      <c r="D55" s="15">
        <v>188113</v>
      </c>
      <c r="E55" s="13"/>
      <c r="F55" s="16">
        <f t="shared" si="1"/>
        <v>1.6846068794622737E-5</v>
      </c>
      <c r="G55" s="13"/>
      <c r="H55" s="15">
        <v>190659</v>
      </c>
      <c r="I55" s="13"/>
      <c r="J55" s="16">
        <f t="shared" si="0"/>
        <v>2.8309671864272784E-6</v>
      </c>
    </row>
    <row r="56" spans="1:10" ht="21.75" customHeight="1" x14ac:dyDescent="0.2">
      <c r="A56" s="90" t="s">
        <v>264</v>
      </c>
      <c r="B56" s="90"/>
      <c r="D56" s="15">
        <v>21567123270</v>
      </c>
      <c r="E56" s="13"/>
      <c r="F56" s="16">
        <f t="shared" si="1"/>
        <v>1.9313989054904706</v>
      </c>
      <c r="G56" s="13"/>
      <c r="H56" s="15">
        <v>46728767085</v>
      </c>
      <c r="I56" s="13"/>
      <c r="J56" s="16">
        <f t="shared" si="0"/>
        <v>0.69384401617462632</v>
      </c>
    </row>
    <row r="57" spans="1:10" ht="21.75" customHeight="1" x14ac:dyDescent="0.2">
      <c r="A57" s="90" t="s">
        <v>264</v>
      </c>
      <c r="B57" s="90"/>
      <c r="D57" s="15">
        <v>1866027480</v>
      </c>
      <c r="E57" s="13"/>
      <c r="F57" s="16">
        <f t="shared" si="1"/>
        <v>0.16710821315239513</v>
      </c>
      <c r="G57" s="13"/>
      <c r="H57" s="15">
        <v>3891232959</v>
      </c>
      <c r="I57" s="13"/>
      <c r="J57" s="16">
        <f t="shared" si="0"/>
        <v>5.7778299590752723E-2</v>
      </c>
    </row>
    <row r="58" spans="1:10" ht="21.75" customHeight="1" x14ac:dyDescent="0.2">
      <c r="A58" s="90" t="s">
        <v>274</v>
      </c>
      <c r="B58" s="90"/>
      <c r="D58" s="15">
        <v>60931506831</v>
      </c>
      <c r="E58" s="13"/>
      <c r="F58" s="16">
        <f t="shared" si="1"/>
        <v>5.4565944715944736</v>
      </c>
      <c r="G58" s="13"/>
      <c r="H58" s="15">
        <v>110027397227</v>
      </c>
      <c r="I58" s="13"/>
      <c r="J58" s="16">
        <f t="shared" si="0"/>
        <v>1.6337227781412718</v>
      </c>
    </row>
    <row r="59" spans="1:10" ht="21.75" customHeight="1" x14ac:dyDescent="0.2">
      <c r="A59" s="90" t="s">
        <v>264</v>
      </c>
      <c r="B59" s="90"/>
      <c r="D59" s="15">
        <v>4208219178</v>
      </c>
      <c r="E59" s="13"/>
      <c r="F59" s="16">
        <f t="shared" si="1"/>
        <v>0.37685832332395286</v>
      </c>
      <c r="G59" s="13"/>
      <c r="H59" s="15">
        <v>8696986300</v>
      </c>
      <c r="I59" s="13"/>
      <c r="J59" s="16">
        <f t="shared" si="0"/>
        <v>0.12913569690446078</v>
      </c>
    </row>
    <row r="60" spans="1:10" ht="21.75" customHeight="1" x14ac:dyDescent="0.2">
      <c r="A60" s="90" t="s">
        <v>273</v>
      </c>
      <c r="B60" s="90"/>
      <c r="D60" s="15">
        <v>14378301366</v>
      </c>
      <c r="E60" s="13"/>
      <c r="F60" s="16">
        <f t="shared" si="1"/>
        <v>1.2876188990737165</v>
      </c>
      <c r="G60" s="13"/>
      <c r="H60" s="15">
        <v>20764602735</v>
      </c>
      <c r="I60" s="13"/>
      <c r="J60" s="16">
        <f t="shared" si="0"/>
        <v>0.30831961240740341</v>
      </c>
    </row>
    <row r="61" spans="1:10" ht="21.75" customHeight="1" x14ac:dyDescent="0.2">
      <c r="A61" s="90" t="s">
        <v>274</v>
      </c>
      <c r="B61" s="90"/>
      <c r="D61" s="15">
        <v>1372931505</v>
      </c>
      <c r="E61" s="13"/>
      <c r="F61" s="16">
        <f t="shared" si="1"/>
        <v>0.12295002782122942</v>
      </c>
      <c r="G61" s="13"/>
      <c r="H61" s="15">
        <v>1372931505</v>
      </c>
      <c r="I61" s="13"/>
      <c r="J61" s="16">
        <f t="shared" si="0"/>
        <v>2.0385735999177691E-2</v>
      </c>
    </row>
    <row r="62" spans="1:10" ht="21.75" customHeight="1" x14ac:dyDescent="0.2">
      <c r="A62" s="90" t="s">
        <v>273</v>
      </c>
      <c r="B62" s="90"/>
      <c r="D62" s="15">
        <v>58372602720</v>
      </c>
      <c r="E62" s="13"/>
      <c r="F62" s="16">
        <f t="shared" si="1"/>
        <v>5.2274371316299373</v>
      </c>
      <c r="G62" s="13"/>
      <c r="H62" s="15">
        <v>58372602720</v>
      </c>
      <c r="I62" s="13"/>
      <c r="J62" s="16">
        <f t="shared" si="0"/>
        <v>0.86673549576298892</v>
      </c>
    </row>
    <row r="63" spans="1:10" ht="21.75" customHeight="1" x14ac:dyDescent="0.2">
      <c r="A63" s="90" t="s">
        <v>273</v>
      </c>
      <c r="B63" s="90"/>
      <c r="D63" s="15">
        <v>26406027384</v>
      </c>
      <c r="E63" s="13"/>
      <c r="F63" s="16">
        <f t="shared" si="1"/>
        <v>2.3647369076223113</v>
      </c>
      <c r="G63" s="13"/>
      <c r="H63" s="15">
        <v>26406027384</v>
      </c>
      <c r="I63" s="13"/>
      <c r="J63" s="16">
        <f t="shared" si="0"/>
        <v>0.39208533060597273</v>
      </c>
    </row>
    <row r="64" spans="1:10" ht="21.75" customHeight="1" x14ac:dyDescent="0.2">
      <c r="A64" s="90" t="s">
        <v>273</v>
      </c>
      <c r="B64" s="90"/>
      <c r="D64" s="15">
        <v>96945205476</v>
      </c>
      <c r="E64" s="13"/>
      <c r="F64" s="16">
        <f t="shared" si="1"/>
        <v>8.681726413153438</v>
      </c>
      <c r="G64" s="13"/>
      <c r="H64" s="15">
        <v>96945205476</v>
      </c>
      <c r="I64" s="13"/>
      <c r="J64" s="16">
        <f t="shared" si="0"/>
        <v>1.4394741165326899</v>
      </c>
    </row>
    <row r="65" spans="1:10" ht="21.75" customHeight="1" x14ac:dyDescent="0.2">
      <c r="A65" s="90" t="s">
        <v>273</v>
      </c>
      <c r="B65" s="90"/>
      <c r="D65" s="15">
        <v>92328767120</v>
      </c>
      <c r="E65" s="13"/>
      <c r="F65" s="16">
        <f t="shared" si="1"/>
        <v>8.268310869669941</v>
      </c>
      <c r="G65" s="13"/>
      <c r="H65" s="15">
        <v>92328767120</v>
      </c>
      <c r="I65" s="13"/>
      <c r="J65" s="16">
        <f t="shared" si="0"/>
        <v>1.3709277300311331</v>
      </c>
    </row>
    <row r="66" spans="1:10" ht="21.75" customHeight="1" x14ac:dyDescent="0.2">
      <c r="A66" s="90" t="s">
        <v>273</v>
      </c>
      <c r="B66" s="90"/>
      <c r="D66" s="15">
        <v>62783561628</v>
      </c>
      <c r="E66" s="13"/>
      <c r="F66" s="16">
        <f t="shared" si="1"/>
        <v>5.6224513901576412</v>
      </c>
      <c r="G66" s="13"/>
      <c r="H66" s="15">
        <v>62783561628</v>
      </c>
      <c r="I66" s="13"/>
      <c r="J66" s="16">
        <f t="shared" si="0"/>
        <v>0.93223085621923341</v>
      </c>
    </row>
    <row r="67" spans="1:10" ht="21.75" customHeight="1" x14ac:dyDescent="0.2">
      <c r="A67" s="90" t="s">
        <v>273</v>
      </c>
      <c r="B67" s="90"/>
      <c r="D67" s="15">
        <v>19377863007</v>
      </c>
      <c r="E67" s="13"/>
      <c r="F67" s="16">
        <f t="shared" si="1"/>
        <v>1.7353442521712854</v>
      </c>
      <c r="G67" s="13"/>
      <c r="H67" s="15">
        <v>19377863007</v>
      </c>
      <c r="I67" s="13"/>
      <c r="J67" s="16">
        <f t="shared" si="0"/>
        <v>0.28772884739718574</v>
      </c>
    </row>
    <row r="68" spans="1:10" ht="21.75" customHeight="1" x14ac:dyDescent="0.2">
      <c r="A68" s="90" t="s">
        <v>273</v>
      </c>
      <c r="B68" s="90"/>
      <c r="D68" s="15">
        <v>729863013</v>
      </c>
      <c r="E68" s="13"/>
      <c r="F68" s="16">
        <f t="shared" si="1"/>
        <v>6.5361365390210299E-2</v>
      </c>
      <c r="G68" s="13"/>
      <c r="H68" s="15">
        <v>729863013</v>
      </c>
      <c r="I68" s="13"/>
      <c r="J68" s="16">
        <f t="shared" si="0"/>
        <v>1.0837244716430623E-2</v>
      </c>
    </row>
    <row r="69" spans="1:10" ht="21.75" customHeight="1" x14ac:dyDescent="0.2">
      <c r="A69" s="91" t="s">
        <v>273</v>
      </c>
      <c r="B69" s="91"/>
      <c r="D69" s="17">
        <v>9912328766</v>
      </c>
      <c r="E69" s="13"/>
      <c r="F69" s="16">
        <f t="shared" si="1"/>
        <v>0.88767800368371086</v>
      </c>
      <c r="G69" s="13"/>
      <c r="H69" s="17">
        <v>9912328766</v>
      </c>
      <c r="I69" s="13"/>
      <c r="J69" s="16">
        <f t="shared" si="0"/>
        <v>0.14718149931356611</v>
      </c>
    </row>
    <row r="70" spans="1:10" ht="21.75" customHeight="1" thickBot="1" x14ac:dyDescent="0.25">
      <c r="A70" s="92" t="s">
        <v>26</v>
      </c>
      <c r="B70" s="92"/>
      <c r="D70" s="19">
        <f>SUM(D8:D69)</f>
        <v>1116658149111</v>
      </c>
      <c r="E70" s="13"/>
      <c r="F70" s="19">
        <f t="shared" si="1"/>
        <v>100</v>
      </c>
      <c r="G70" s="13"/>
      <c r="H70" s="19">
        <f>SUM(H8:H69)</f>
        <v>6734765450977</v>
      </c>
      <c r="I70" s="13"/>
      <c r="J70" s="19">
        <f t="shared" si="0"/>
        <v>100</v>
      </c>
    </row>
    <row r="71" spans="1:10" ht="13.5" thickTop="1" x14ac:dyDescent="0.2"/>
  </sheetData>
  <mergeCells count="70">
    <mergeCell ref="A67:B67"/>
    <mergeCell ref="A68:B68"/>
    <mergeCell ref="A69:B69"/>
    <mergeCell ref="A70:B70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F11" sqref="F1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86" t="s">
        <v>0</v>
      </c>
      <c r="B1" s="86"/>
      <c r="C1" s="86"/>
      <c r="D1" s="86"/>
      <c r="E1" s="86"/>
      <c r="F1" s="86"/>
    </row>
    <row r="2" spans="1:6" ht="21.75" customHeight="1" x14ac:dyDescent="0.2">
      <c r="A2" s="86" t="s">
        <v>144</v>
      </c>
      <c r="B2" s="86"/>
      <c r="C2" s="86"/>
      <c r="D2" s="86"/>
      <c r="E2" s="86"/>
      <c r="F2" s="86"/>
    </row>
    <row r="3" spans="1:6" ht="21.75" customHeight="1" x14ac:dyDescent="0.2">
      <c r="A3" s="86" t="s">
        <v>2</v>
      </c>
      <c r="B3" s="86"/>
      <c r="C3" s="86"/>
      <c r="D3" s="86"/>
      <c r="E3" s="86"/>
      <c r="F3" s="86"/>
    </row>
    <row r="4" spans="1:6" ht="8.25" customHeight="1" x14ac:dyDescent="0.2"/>
    <row r="5" spans="1:6" ht="29.1" customHeight="1" x14ac:dyDescent="0.2">
      <c r="A5" s="1" t="s">
        <v>226</v>
      </c>
      <c r="B5" s="87" t="s">
        <v>158</v>
      </c>
      <c r="C5" s="87"/>
      <c r="D5" s="87"/>
      <c r="E5" s="87"/>
      <c r="F5" s="87"/>
    </row>
    <row r="6" spans="1:6" ht="22.5" customHeight="1" x14ac:dyDescent="0.2">
      <c r="D6" s="2" t="s">
        <v>161</v>
      </c>
      <c r="F6" s="2" t="s">
        <v>8</v>
      </c>
    </row>
    <row r="7" spans="1:6" ht="22.5" customHeight="1" x14ac:dyDescent="0.2">
      <c r="A7" s="88" t="s">
        <v>158</v>
      </c>
      <c r="B7" s="88"/>
      <c r="D7" s="4" t="s">
        <v>141</v>
      </c>
      <c r="F7" s="4" t="s">
        <v>141</v>
      </c>
    </row>
    <row r="8" spans="1:6" ht="24.75" customHeight="1" x14ac:dyDescent="0.2">
      <c r="A8" s="89" t="s">
        <v>158</v>
      </c>
      <c r="B8" s="89"/>
      <c r="D8" s="12">
        <v>0</v>
      </c>
      <c r="E8" s="13"/>
      <c r="F8" s="12">
        <v>0</v>
      </c>
    </row>
    <row r="9" spans="1:6" ht="24.75" customHeight="1" x14ac:dyDescent="0.2">
      <c r="A9" s="90" t="s">
        <v>227</v>
      </c>
      <c r="B9" s="90"/>
      <c r="D9" s="15">
        <v>0</v>
      </c>
      <c r="E9" s="13"/>
      <c r="F9" s="15">
        <v>0</v>
      </c>
    </row>
    <row r="10" spans="1:6" ht="28.5" customHeight="1" x14ac:dyDescent="0.2">
      <c r="A10" s="91" t="s">
        <v>228</v>
      </c>
      <c r="B10" s="91"/>
      <c r="D10" s="17">
        <v>566422807</v>
      </c>
      <c r="E10" s="13"/>
      <c r="F10" s="17">
        <v>5921384303</v>
      </c>
    </row>
    <row r="11" spans="1:6" ht="21.75" customHeight="1" x14ac:dyDescent="0.2">
      <c r="A11" s="92" t="s">
        <v>26</v>
      </c>
      <c r="B11" s="92"/>
      <c r="D11" s="19">
        <f>SUM(D8:D10)</f>
        <v>566422807</v>
      </c>
      <c r="E11" s="13"/>
      <c r="F11" s="19">
        <f>SUM(F8:F10)</f>
        <v>5921384303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V24"/>
  <sheetViews>
    <sheetView rightToLeft="1" workbookViewId="0">
      <selection activeCell="I24" sqref="I24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15.5703125" customWidth="1"/>
    <col min="20" max="20" width="0.28515625" customWidth="1"/>
    <col min="22" max="22" width="13.85546875" bestFit="1" customWidth="1"/>
  </cols>
  <sheetData>
    <row r="1" spans="1:22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22" ht="21.75" customHeight="1" x14ac:dyDescent="0.2">
      <c r="A2" s="86" t="s">
        <v>144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22" ht="27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</row>
    <row r="4" spans="1:22" ht="6" customHeight="1" x14ac:dyDescent="0.2"/>
    <row r="5" spans="1:22" ht="27.75" customHeight="1" x14ac:dyDescent="0.2">
      <c r="A5" s="87" t="s">
        <v>164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</row>
    <row r="6" spans="1:22" ht="24" customHeight="1" x14ac:dyDescent="0.2">
      <c r="A6" s="88" t="s">
        <v>28</v>
      </c>
      <c r="C6" s="88" t="s">
        <v>229</v>
      </c>
      <c r="D6" s="88"/>
      <c r="E6" s="88"/>
      <c r="F6" s="88"/>
      <c r="G6" s="88"/>
      <c r="I6" s="88" t="s">
        <v>161</v>
      </c>
      <c r="J6" s="88"/>
      <c r="K6" s="88"/>
      <c r="L6" s="88"/>
      <c r="M6" s="88"/>
      <c r="O6" s="88" t="s">
        <v>162</v>
      </c>
      <c r="P6" s="88"/>
      <c r="Q6" s="88"/>
      <c r="R6" s="88"/>
      <c r="S6" s="88"/>
    </row>
    <row r="7" spans="1:22" ht="45" customHeight="1" x14ac:dyDescent="0.2">
      <c r="A7" s="88"/>
      <c r="C7" s="11" t="s">
        <v>230</v>
      </c>
      <c r="D7" s="3"/>
      <c r="E7" s="11" t="s">
        <v>231</v>
      </c>
      <c r="F7" s="3"/>
      <c r="G7" s="11" t="s">
        <v>232</v>
      </c>
      <c r="I7" s="11" t="s">
        <v>233</v>
      </c>
      <c r="J7" s="3"/>
      <c r="K7" s="11" t="s">
        <v>234</v>
      </c>
      <c r="L7" s="3"/>
      <c r="M7" s="11" t="s">
        <v>235</v>
      </c>
      <c r="O7" s="11" t="s">
        <v>233</v>
      </c>
      <c r="P7" s="3"/>
      <c r="Q7" s="11" t="s">
        <v>234</v>
      </c>
      <c r="R7" s="3"/>
      <c r="S7" s="11" t="s">
        <v>235</v>
      </c>
    </row>
    <row r="8" spans="1:22" ht="21.75" customHeight="1" x14ac:dyDescent="0.2">
      <c r="A8" s="5" t="s">
        <v>18</v>
      </c>
      <c r="C8" s="30" t="s">
        <v>236</v>
      </c>
      <c r="D8" s="13"/>
      <c r="E8" s="12">
        <v>37500000</v>
      </c>
      <c r="F8" s="13"/>
      <c r="G8" s="12">
        <v>210</v>
      </c>
      <c r="H8" s="13"/>
      <c r="I8" s="12">
        <v>0</v>
      </c>
      <c r="J8" s="13"/>
      <c r="K8" s="12">
        <v>0</v>
      </c>
      <c r="L8" s="13"/>
      <c r="M8" s="12">
        <v>0</v>
      </c>
      <c r="N8" s="13"/>
      <c r="O8" s="12">
        <v>7875000000</v>
      </c>
      <c r="P8" s="13"/>
      <c r="Q8" s="12">
        <v>265800794</v>
      </c>
      <c r="R8" s="13"/>
      <c r="S8" s="12">
        <v>7609199206</v>
      </c>
      <c r="V8" s="34"/>
    </row>
    <row r="9" spans="1:22" ht="21.75" customHeight="1" x14ac:dyDescent="0.2">
      <c r="A9" s="6" t="s">
        <v>189</v>
      </c>
      <c r="C9" s="31" t="s">
        <v>237</v>
      </c>
      <c r="D9" s="13"/>
      <c r="E9" s="15">
        <v>3000000</v>
      </c>
      <c r="F9" s="13"/>
      <c r="G9" s="15">
        <v>790</v>
      </c>
      <c r="H9" s="13"/>
      <c r="I9" s="15">
        <v>0</v>
      </c>
      <c r="J9" s="13"/>
      <c r="K9" s="15">
        <v>0</v>
      </c>
      <c r="L9" s="13"/>
      <c r="M9" s="15">
        <v>0</v>
      </c>
      <c r="N9" s="13"/>
      <c r="O9" s="15">
        <v>2370000000</v>
      </c>
      <c r="P9" s="13"/>
      <c r="Q9" s="15">
        <v>0</v>
      </c>
      <c r="R9" s="13"/>
      <c r="S9" s="15">
        <v>2370000000</v>
      </c>
      <c r="V9" s="34"/>
    </row>
    <row r="10" spans="1:22" ht="21.75" customHeight="1" x14ac:dyDescent="0.2">
      <c r="A10" s="6" t="s">
        <v>182</v>
      </c>
      <c r="C10" s="31" t="s">
        <v>238</v>
      </c>
      <c r="D10" s="13"/>
      <c r="E10" s="15">
        <v>800000</v>
      </c>
      <c r="F10" s="13"/>
      <c r="G10" s="15">
        <v>93</v>
      </c>
      <c r="H10" s="13"/>
      <c r="I10" s="15">
        <v>0</v>
      </c>
      <c r="J10" s="13"/>
      <c r="K10" s="15">
        <v>0</v>
      </c>
      <c r="L10" s="13"/>
      <c r="M10" s="15">
        <v>0</v>
      </c>
      <c r="N10" s="13"/>
      <c r="O10" s="15">
        <v>74400000</v>
      </c>
      <c r="P10" s="13"/>
      <c r="Q10" s="15">
        <v>0</v>
      </c>
      <c r="R10" s="13"/>
      <c r="S10" s="15">
        <v>74400000</v>
      </c>
      <c r="V10" s="34"/>
    </row>
    <row r="11" spans="1:22" ht="21.75" customHeight="1" x14ac:dyDescent="0.2">
      <c r="A11" s="6" t="s">
        <v>172</v>
      </c>
      <c r="C11" s="31" t="s">
        <v>239</v>
      </c>
      <c r="D11" s="13"/>
      <c r="E11" s="15">
        <v>70000000</v>
      </c>
      <c r="F11" s="13"/>
      <c r="G11" s="15">
        <v>330</v>
      </c>
      <c r="H11" s="13"/>
      <c r="I11" s="15">
        <v>0</v>
      </c>
      <c r="J11" s="13"/>
      <c r="K11" s="15">
        <v>0</v>
      </c>
      <c r="L11" s="13"/>
      <c r="M11" s="15">
        <v>0</v>
      </c>
      <c r="N11" s="13"/>
      <c r="O11" s="15">
        <v>23100000000</v>
      </c>
      <c r="P11" s="13"/>
      <c r="Q11" s="15">
        <v>911842105</v>
      </c>
      <c r="R11" s="13"/>
      <c r="S11" s="15">
        <v>22188157895</v>
      </c>
      <c r="V11" s="34"/>
    </row>
    <row r="12" spans="1:22" ht="21.75" customHeight="1" x14ac:dyDescent="0.2">
      <c r="A12" s="6" t="s">
        <v>167</v>
      </c>
      <c r="C12" s="31" t="s">
        <v>240</v>
      </c>
      <c r="D12" s="13"/>
      <c r="E12" s="15">
        <v>8600000</v>
      </c>
      <c r="F12" s="13"/>
      <c r="G12" s="15">
        <v>1100</v>
      </c>
      <c r="H12" s="13"/>
      <c r="I12" s="15">
        <v>0</v>
      </c>
      <c r="J12" s="13"/>
      <c r="K12" s="15">
        <v>0</v>
      </c>
      <c r="L12" s="13"/>
      <c r="M12" s="15">
        <v>0</v>
      </c>
      <c r="N12" s="13"/>
      <c r="O12" s="15">
        <v>9460000000</v>
      </c>
      <c r="P12" s="13"/>
      <c r="Q12" s="15">
        <v>77119565</v>
      </c>
      <c r="R12" s="13"/>
      <c r="S12" s="15">
        <v>9382880435</v>
      </c>
      <c r="V12" s="34"/>
    </row>
    <row r="13" spans="1:22" ht="21.75" customHeight="1" x14ac:dyDescent="0.2">
      <c r="A13" s="6" t="s">
        <v>175</v>
      </c>
      <c r="C13" s="31" t="s">
        <v>241</v>
      </c>
      <c r="D13" s="13"/>
      <c r="E13" s="15">
        <v>250000</v>
      </c>
      <c r="F13" s="13"/>
      <c r="G13" s="15">
        <v>4470</v>
      </c>
      <c r="H13" s="13"/>
      <c r="I13" s="15">
        <v>0</v>
      </c>
      <c r="J13" s="13"/>
      <c r="K13" s="15">
        <v>0</v>
      </c>
      <c r="L13" s="13"/>
      <c r="M13" s="15">
        <v>0</v>
      </c>
      <c r="N13" s="13"/>
      <c r="O13" s="15">
        <v>1117500000</v>
      </c>
      <c r="P13" s="13"/>
      <c r="Q13" s="15">
        <v>21764607</v>
      </c>
      <c r="R13" s="13"/>
      <c r="S13" s="15">
        <v>1095735393</v>
      </c>
      <c r="V13" s="34"/>
    </row>
    <row r="14" spans="1:22" ht="21.75" customHeight="1" x14ac:dyDescent="0.2">
      <c r="A14" s="6" t="s">
        <v>23</v>
      </c>
      <c r="C14" s="31" t="s">
        <v>242</v>
      </c>
      <c r="D14" s="13"/>
      <c r="E14" s="15">
        <v>1325000</v>
      </c>
      <c r="F14" s="13"/>
      <c r="G14" s="15">
        <v>1470</v>
      </c>
      <c r="H14" s="13"/>
      <c r="I14" s="15">
        <v>0</v>
      </c>
      <c r="J14" s="13"/>
      <c r="K14" s="15">
        <v>0</v>
      </c>
      <c r="L14" s="13"/>
      <c r="M14" s="15">
        <v>0</v>
      </c>
      <c r="N14" s="13"/>
      <c r="O14" s="15">
        <v>1947750000</v>
      </c>
      <c r="P14" s="13"/>
      <c r="Q14" s="15">
        <v>0</v>
      </c>
      <c r="R14" s="13"/>
      <c r="S14" s="15">
        <v>1947750000</v>
      </c>
      <c r="V14" s="34"/>
    </row>
    <row r="15" spans="1:22" ht="21.75" customHeight="1" x14ac:dyDescent="0.2">
      <c r="A15" s="6" t="s">
        <v>24</v>
      </c>
      <c r="C15" s="31" t="s">
        <v>243</v>
      </c>
      <c r="D15" s="13"/>
      <c r="E15" s="15">
        <v>219000</v>
      </c>
      <c r="F15" s="13"/>
      <c r="G15" s="15">
        <v>1177</v>
      </c>
      <c r="H15" s="13"/>
      <c r="I15" s="15">
        <v>0</v>
      </c>
      <c r="J15" s="13"/>
      <c r="K15" s="15">
        <v>0</v>
      </c>
      <c r="L15" s="13"/>
      <c r="M15" s="15">
        <v>0</v>
      </c>
      <c r="N15" s="13"/>
      <c r="O15" s="15">
        <v>257763000</v>
      </c>
      <c r="P15" s="13"/>
      <c r="Q15" s="15">
        <v>0</v>
      </c>
      <c r="R15" s="13"/>
      <c r="S15" s="15">
        <v>257763000</v>
      </c>
      <c r="V15" s="34"/>
    </row>
    <row r="16" spans="1:22" ht="21.75" customHeight="1" x14ac:dyDescent="0.2">
      <c r="A16" s="6" t="s">
        <v>19</v>
      </c>
      <c r="C16" s="31" t="s">
        <v>244</v>
      </c>
      <c r="D16" s="13"/>
      <c r="E16" s="15">
        <v>375000</v>
      </c>
      <c r="F16" s="13"/>
      <c r="G16" s="15">
        <v>300</v>
      </c>
      <c r="H16" s="13"/>
      <c r="I16" s="15">
        <v>112500000</v>
      </c>
      <c r="J16" s="13"/>
      <c r="K16" s="15">
        <v>5147059</v>
      </c>
      <c r="L16" s="13"/>
      <c r="M16" s="15">
        <v>107352941</v>
      </c>
      <c r="N16" s="13"/>
      <c r="O16" s="15">
        <v>112500000</v>
      </c>
      <c r="P16" s="13"/>
      <c r="Q16" s="15">
        <v>5147059</v>
      </c>
      <c r="R16" s="13"/>
      <c r="S16" s="15">
        <v>107352941</v>
      </c>
      <c r="V16" s="34"/>
    </row>
    <row r="17" spans="1:22" ht="21.75" customHeight="1" x14ac:dyDescent="0.2">
      <c r="A17" s="7" t="s">
        <v>25</v>
      </c>
      <c r="C17" s="32" t="s">
        <v>8</v>
      </c>
      <c r="D17" s="13"/>
      <c r="E17" s="17">
        <v>3696</v>
      </c>
      <c r="F17" s="13"/>
      <c r="G17" s="17">
        <v>610</v>
      </c>
      <c r="H17" s="13"/>
      <c r="I17" s="17">
        <v>2254560</v>
      </c>
      <c r="J17" s="13"/>
      <c r="K17" s="17">
        <v>43910</v>
      </c>
      <c r="L17" s="13"/>
      <c r="M17" s="17">
        <v>2210650</v>
      </c>
      <c r="N17" s="13"/>
      <c r="O17" s="17">
        <v>2254560</v>
      </c>
      <c r="P17" s="13"/>
      <c r="Q17" s="17">
        <v>43910</v>
      </c>
      <c r="R17" s="13"/>
      <c r="S17" s="17">
        <v>2210650</v>
      </c>
      <c r="V17" s="34"/>
    </row>
    <row r="18" spans="1:22" ht="21.75" customHeight="1" thickBot="1" x14ac:dyDescent="0.25">
      <c r="A18" s="9" t="s">
        <v>26</v>
      </c>
      <c r="C18" s="19"/>
      <c r="D18" s="13"/>
      <c r="E18" s="19"/>
      <c r="F18" s="13"/>
      <c r="G18" s="19"/>
      <c r="H18" s="13"/>
      <c r="I18" s="19">
        <f>SUM(I8:I17)</f>
        <v>114754560</v>
      </c>
      <c r="J18" s="13"/>
      <c r="K18" s="19">
        <f>SUM(K8:K17)</f>
        <v>5190969</v>
      </c>
      <c r="L18" s="13"/>
      <c r="M18" s="19">
        <f>SUM(M8:M17)</f>
        <v>109563591</v>
      </c>
      <c r="N18" s="13"/>
      <c r="O18" s="19">
        <f>SUM(O8:O17)</f>
        <v>46317167560</v>
      </c>
      <c r="P18" s="13"/>
      <c r="Q18" s="19">
        <f>SUM(Q8:Q17)</f>
        <v>1281718040</v>
      </c>
      <c r="R18" s="13"/>
      <c r="S18" s="19">
        <f>SUM(S8:S17)</f>
        <v>45035449520</v>
      </c>
      <c r="V18" s="34"/>
    </row>
    <row r="19" spans="1:22" ht="13.5" thickTop="1" x14ac:dyDescent="0.2"/>
    <row r="22" spans="1:22" ht="15.75" x14ac:dyDescent="0.4">
      <c r="S22" s="48"/>
    </row>
    <row r="23" spans="1:22" ht="15.75" x14ac:dyDescent="0.2">
      <c r="E23" s="65"/>
    </row>
    <row r="24" spans="1:22" ht="15.75" x14ac:dyDescent="0.2">
      <c r="E24" s="65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33"/>
  <sheetViews>
    <sheetView rightToLeft="1" workbookViewId="0">
      <selection activeCell="T33" sqref="T33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6" bestFit="1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7.85546875" bestFit="1" customWidth="1"/>
    <col min="17" max="17" width="1.28515625" customWidth="1"/>
    <col min="18" max="18" width="10.42578125" customWidth="1"/>
    <col min="19" max="19" width="1.28515625" customWidth="1"/>
    <col min="20" max="20" width="17.85546875" bestFit="1" customWidth="1"/>
    <col min="21" max="21" width="0.28515625" customWidth="1"/>
  </cols>
  <sheetData>
    <row r="1" spans="1:20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</row>
    <row r="2" spans="1:20" ht="21.75" customHeight="1" x14ac:dyDescent="0.2">
      <c r="A2" s="86" t="s">
        <v>144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</row>
    <row r="3" spans="1:20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</row>
    <row r="4" spans="1:20" ht="10.5" customHeight="1" x14ac:dyDescent="0.2"/>
    <row r="5" spans="1:20" ht="24" customHeight="1" x14ac:dyDescent="0.2">
      <c r="A5" s="87" t="s">
        <v>245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</row>
    <row r="6" spans="1:20" ht="20.25" customHeight="1" x14ac:dyDescent="0.2">
      <c r="A6" s="88" t="s">
        <v>147</v>
      </c>
      <c r="J6" s="88" t="s">
        <v>161</v>
      </c>
      <c r="K6" s="88"/>
      <c r="L6" s="88"/>
      <c r="M6" s="88"/>
      <c r="N6" s="88"/>
      <c r="P6" s="88" t="s">
        <v>162</v>
      </c>
      <c r="Q6" s="88"/>
      <c r="R6" s="88"/>
      <c r="S6" s="88"/>
      <c r="T6" s="88"/>
    </row>
    <row r="7" spans="1:20" ht="29.1" customHeight="1" x14ac:dyDescent="0.2">
      <c r="A7" s="88"/>
      <c r="C7" s="10" t="s">
        <v>246</v>
      </c>
      <c r="E7" s="121" t="s">
        <v>55</v>
      </c>
      <c r="F7" s="121"/>
      <c r="H7" s="10" t="s">
        <v>247</v>
      </c>
      <c r="J7" s="11" t="s">
        <v>248</v>
      </c>
      <c r="K7" s="3"/>
      <c r="L7" s="11" t="s">
        <v>234</v>
      </c>
      <c r="M7" s="3"/>
      <c r="N7" s="11" t="s">
        <v>249</v>
      </c>
      <c r="P7" s="11" t="s">
        <v>248</v>
      </c>
      <c r="Q7" s="3"/>
      <c r="R7" s="11" t="s">
        <v>234</v>
      </c>
      <c r="S7" s="3"/>
      <c r="T7" s="11" t="s">
        <v>249</v>
      </c>
    </row>
    <row r="8" spans="1:20" ht="21.75" customHeight="1" x14ac:dyDescent="0.2">
      <c r="A8" s="5" t="s">
        <v>116</v>
      </c>
      <c r="C8" s="41"/>
      <c r="D8" s="13"/>
      <c r="E8" s="30" t="s">
        <v>119</v>
      </c>
      <c r="F8" s="41"/>
      <c r="G8" s="13"/>
      <c r="H8" s="12">
        <v>23</v>
      </c>
      <c r="I8" s="13"/>
      <c r="J8" s="12">
        <v>94520529030</v>
      </c>
      <c r="K8" s="13"/>
      <c r="L8" s="12">
        <v>0</v>
      </c>
      <c r="M8" s="13"/>
      <c r="N8" s="12">
        <v>94520529030</v>
      </c>
      <c r="O8" s="13"/>
      <c r="P8" s="12">
        <v>94520529030</v>
      </c>
      <c r="Q8" s="13"/>
      <c r="R8" s="12">
        <v>0</v>
      </c>
      <c r="S8" s="13"/>
      <c r="T8" s="12">
        <v>94520529030</v>
      </c>
    </row>
    <row r="9" spans="1:20" ht="21.75" customHeight="1" x14ac:dyDescent="0.2">
      <c r="A9" s="6" t="s">
        <v>120</v>
      </c>
      <c r="C9" s="13"/>
      <c r="D9" s="13"/>
      <c r="E9" s="31" t="s">
        <v>122</v>
      </c>
      <c r="F9" s="13"/>
      <c r="G9" s="13"/>
      <c r="H9" s="15">
        <v>40</v>
      </c>
      <c r="I9" s="13"/>
      <c r="J9" s="15">
        <v>1304366440</v>
      </c>
      <c r="K9" s="13"/>
      <c r="L9" s="15">
        <v>0</v>
      </c>
      <c r="M9" s="13"/>
      <c r="N9" s="15">
        <v>1304366440</v>
      </c>
      <c r="O9" s="13"/>
      <c r="P9" s="15">
        <v>1468750000</v>
      </c>
      <c r="Q9" s="13"/>
      <c r="R9" s="15">
        <v>0</v>
      </c>
      <c r="S9" s="13"/>
      <c r="T9" s="15">
        <v>1468750000</v>
      </c>
    </row>
    <row r="10" spans="1:20" ht="21.75" customHeight="1" x14ac:dyDescent="0.2">
      <c r="A10" s="6" t="s">
        <v>99</v>
      </c>
      <c r="C10" s="13"/>
      <c r="D10" s="13"/>
      <c r="E10" s="31" t="s">
        <v>101</v>
      </c>
      <c r="F10" s="13"/>
      <c r="G10" s="13"/>
      <c r="H10" s="15">
        <v>23</v>
      </c>
      <c r="I10" s="13"/>
      <c r="J10" s="15">
        <v>55344169800</v>
      </c>
      <c r="K10" s="13"/>
      <c r="L10" s="15">
        <v>0</v>
      </c>
      <c r="M10" s="13"/>
      <c r="N10" s="15">
        <v>55344169800</v>
      </c>
      <c r="O10" s="13"/>
      <c r="P10" s="15">
        <v>110065542600</v>
      </c>
      <c r="Q10" s="13"/>
      <c r="R10" s="15">
        <v>0</v>
      </c>
      <c r="S10" s="13"/>
      <c r="T10" s="15">
        <v>110065542600</v>
      </c>
    </row>
    <row r="11" spans="1:20" ht="21.75" customHeight="1" x14ac:dyDescent="0.2">
      <c r="A11" s="6" t="s">
        <v>123</v>
      </c>
      <c r="C11" s="13"/>
      <c r="D11" s="13"/>
      <c r="E11" s="31" t="s">
        <v>125</v>
      </c>
      <c r="F11" s="13"/>
      <c r="G11" s="13"/>
      <c r="H11" s="15">
        <v>40</v>
      </c>
      <c r="I11" s="13"/>
      <c r="J11" s="15">
        <v>2841449679</v>
      </c>
      <c r="K11" s="13"/>
      <c r="L11" s="15">
        <v>0</v>
      </c>
      <c r="M11" s="13"/>
      <c r="N11" s="15">
        <v>2841449679</v>
      </c>
      <c r="O11" s="13"/>
      <c r="P11" s="15">
        <v>6129120879</v>
      </c>
      <c r="Q11" s="13"/>
      <c r="R11" s="15">
        <v>0</v>
      </c>
      <c r="S11" s="13"/>
      <c r="T11" s="15">
        <v>6129120879</v>
      </c>
    </row>
    <row r="12" spans="1:20" ht="21.75" customHeight="1" x14ac:dyDescent="0.2">
      <c r="A12" s="6" t="s">
        <v>126</v>
      </c>
      <c r="C12" s="13"/>
      <c r="D12" s="13"/>
      <c r="E12" s="31" t="s">
        <v>128</v>
      </c>
      <c r="F12" s="13"/>
      <c r="G12" s="13"/>
      <c r="H12" s="15">
        <v>40</v>
      </c>
      <c r="I12" s="13"/>
      <c r="J12" s="15">
        <v>587637363</v>
      </c>
      <c r="K12" s="13"/>
      <c r="L12" s="15">
        <v>0</v>
      </c>
      <c r="M12" s="13"/>
      <c r="N12" s="15">
        <v>587637363</v>
      </c>
      <c r="O12" s="13"/>
      <c r="P12" s="15">
        <v>2312637363</v>
      </c>
      <c r="Q12" s="13"/>
      <c r="R12" s="15">
        <v>0</v>
      </c>
      <c r="S12" s="13"/>
      <c r="T12" s="15">
        <v>2312637363</v>
      </c>
    </row>
    <row r="13" spans="1:20" ht="21.75" customHeight="1" x14ac:dyDescent="0.2">
      <c r="A13" s="6" t="s">
        <v>129</v>
      </c>
      <c r="C13" s="13"/>
      <c r="D13" s="13"/>
      <c r="E13" s="31" t="s">
        <v>131</v>
      </c>
      <c r="F13" s="13"/>
      <c r="G13" s="13"/>
      <c r="H13" s="15">
        <v>40</v>
      </c>
      <c r="I13" s="13"/>
      <c r="J13" s="15">
        <v>985770923</v>
      </c>
      <c r="K13" s="13"/>
      <c r="L13" s="15">
        <v>0</v>
      </c>
      <c r="M13" s="13"/>
      <c r="N13" s="15">
        <v>985770923</v>
      </c>
      <c r="O13" s="13"/>
      <c r="P13" s="15">
        <v>4127038043</v>
      </c>
      <c r="Q13" s="13"/>
      <c r="R13" s="15">
        <v>0</v>
      </c>
      <c r="S13" s="13"/>
      <c r="T13" s="15">
        <v>4127038043</v>
      </c>
    </row>
    <row r="14" spans="1:20" ht="21.75" customHeight="1" x14ac:dyDescent="0.2">
      <c r="A14" s="6" t="s">
        <v>132</v>
      </c>
      <c r="C14" s="13"/>
      <c r="D14" s="13"/>
      <c r="E14" s="31" t="s">
        <v>134</v>
      </c>
      <c r="F14" s="13"/>
      <c r="G14" s="13"/>
      <c r="H14" s="15">
        <v>40</v>
      </c>
      <c r="I14" s="13"/>
      <c r="J14" s="15">
        <v>581942378</v>
      </c>
      <c r="K14" s="13"/>
      <c r="L14" s="15">
        <v>0</v>
      </c>
      <c r="M14" s="13"/>
      <c r="N14" s="15">
        <v>581942378</v>
      </c>
      <c r="O14" s="13"/>
      <c r="P14" s="15">
        <v>2384510870</v>
      </c>
      <c r="Q14" s="13"/>
      <c r="R14" s="15">
        <v>0</v>
      </c>
      <c r="S14" s="13"/>
      <c r="T14" s="15">
        <v>2384510870</v>
      </c>
    </row>
    <row r="15" spans="1:20" ht="21.75" customHeight="1" x14ac:dyDescent="0.2">
      <c r="A15" s="6" t="s">
        <v>135</v>
      </c>
      <c r="C15" s="13"/>
      <c r="D15" s="13"/>
      <c r="E15" s="31" t="s">
        <v>137</v>
      </c>
      <c r="F15" s="13"/>
      <c r="G15" s="13"/>
      <c r="H15" s="15">
        <v>40</v>
      </c>
      <c r="I15" s="13"/>
      <c r="J15" s="15">
        <v>1080907540</v>
      </c>
      <c r="K15" s="13"/>
      <c r="L15" s="15">
        <v>0</v>
      </c>
      <c r="M15" s="13"/>
      <c r="N15" s="15">
        <v>1080907540</v>
      </c>
      <c r="O15" s="13"/>
      <c r="P15" s="15">
        <v>4531250000</v>
      </c>
      <c r="Q15" s="13"/>
      <c r="R15" s="15">
        <v>0</v>
      </c>
      <c r="S15" s="13"/>
      <c r="T15" s="15">
        <v>4531250000</v>
      </c>
    </row>
    <row r="16" spans="1:20" ht="21.75" customHeight="1" x14ac:dyDescent="0.2">
      <c r="A16" s="6" t="s">
        <v>97</v>
      </c>
      <c r="C16" s="13"/>
      <c r="D16" s="13"/>
      <c r="E16" s="31" t="s">
        <v>98</v>
      </c>
      <c r="F16" s="13"/>
      <c r="G16" s="13"/>
      <c r="H16" s="15">
        <v>23</v>
      </c>
      <c r="I16" s="13"/>
      <c r="J16" s="15">
        <v>45577495852</v>
      </c>
      <c r="K16" s="13"/>
      <c r="L16" s="15">
        <v>0</v>
      </c>
      <c r="M16" s="13"/>
      <c r="N16" s="15">
        <v>45577495852</v>
      </c>
      <c r="O16" s="13"/>
      <c r="P16" s="15">
        <v>346239999020</v>
      </c>
      <c r="Q16" s="13"/>
      <c r="R16" s="15">
        <v>0</v>
      </c>
      <c r="S16" s="13"/>
      <c r="T16" s="15">
        <v>346239999020</v>
      </c>
    </row>
    <row r="17" spans="1:20" ht="21.75" customHeight="1" x14ac:dyDescent="0.2">
      <c r="A17" s="6" t="s">
        <v>94</v>
      </c>
      <c r="C17" s="13"/>
      <c r="D17" s="13"/>
      <c r="E17" s="31" t="s">
        <v>96</v>
      </c>
      <c r="F17" s="13"/>
      <c r="G17" s="13"/>
      <c r="H17" s="15">
        <v>23</v>
      </c>
      <c r="I17" s="13"/>
      <c r="J17" s="15">
        <v>34488910964</v>
      </c>
      <c r="K17" s="13"/>
      <c r="L17" s="15">
        <v>0</v>
      </c>
      <c r="M17" s="13"/>
      <c r="N17" s="15">
        <v>34488910964</v>
      </c>
      <c r="O17" s="13"/>
      <c r="P17" s="15">
        <v>325304384091</v>
      </c>
      <c r="Q17" s="13"/>
      <c r="R17" s="15">
        <v>0</v>
      </c>
      <c r="S17" s="13"/>
      <c r="T17" s="15">
        <v>325304384091</v>
      </c>
    </row>
    <row r="18" spans="1:20" ht="21.75" customHeight="1" x14ac:dyDescent="0.2">
      <c r="A18" s="6" t="s">
        <v>89</v>
      </c>
      <c r="C18" s="13"/>
      <c r="D18" s="13"/>
      <c r="E18" s="31" t="s">
        <v>91</v>
      </c>
      <c r="F18" s="13"/>
      <c r="G18" s="13"/>
      <c r="H18" s="15">
        <v>23</v>
      </c>
      <c r="I18" s="13"/>
      <c r="J18" s="15">
        <v>62752297</v>
      </c>
      <c r="K18" s="13"/>
      <c r="L18" s="15">
        <v>0</v>
      </c>
      <c r="M18" s="13"/>
      <c r="N18" s="15">
        <v>62752297</v>
      </c>
      <c r="O18" s="13"/>
      <c r="P18" s="15">
        <v>8723233529</v>
      </c>
      <c r="Q18" s="13"/>
      <c r="R18" s="15">
        <v>0</v>
      </c>
      <c r="S18" s="13"/>
      <c r="T18" s="15">
        <v>8723233529</v>
      </c>
    </row>
    <row r="19" spans="1:20" ht="21.75" customHeight="1" x14ac:dyDescent="0.2">
      <c r="A19" s="6" t="s">
        <v>92</v>
      </c>
      <c r="C19" s="13"/>
      <c r="D19" s="13"/>
      <c r="E19" s="31" t="s">
        <v>93</v>
      </c>
      <c r="F19" s="13"/>
      <c r="G19" s="13"/>
      <c r="H19" s="15">
        <v>23</v>
      </c>
      <c r="I19" s="13"/>
      <c r="J19" s="15">
        <v>24114013052</v>
      </c>
      <c r="K19" s="13"/>
      <c r="L19" s="15">
        <v>0</v>
      </c>
      <c r="M19" s="13"/>
      <c r="N19" s="15">
        <v>24114013052</v>
      </c>
      <c r="O19" s="13"/>
      <c r="P19" s="15">
        <v>237590818276</v>
      </c>
      <c r="Q19" s="13"/>
      <c r="R19" s="15">
        <v>0</v>
      </c>
      <c r="S19" s="13"/>
      <c r="T19" s="15">
        <v>237590818276</v>
      </c>
    </row>
    <row r="20" spans="1:20" ht="21.75" customHeight="1" x14ac:dyDescent="0.2">
      <c r="A20" s="6" t="s">
        <v>113</v>
      </c>
      <c r="C20" s="13"/>
      <c r="D20" s="13"/>
      <c r="E20" s="31" t="s">
        <v>115</v>
      </c>
      <c r="F20" s="13"/>
      <c r="G20" s="13"/>
      <c r="H20" s="15">
        <v>23</v>
      </c>
      <c r="I20" s="13"/>
      <c r="J20" s="15">
        <v>72028393808</v>
      </c>
      <c r="K20" s="13"/>
      <c r="L20" s="15">
        <v>0</v>
      </c>
      <c r="M20" s="13"/>
      <c r="N20" s="15">
        <v>72028393808</v>
      </c>
      <c r="O20" s="13"/>
      <c r="P20" s="15">
        <v>72028393808</v>
      </c>
      <c r="Q20" s="13"/>
      <c r="R20" s="15">
        <v>0</v>
      </c>
      <c r="S20" s="13"/>
      <c r="T20" s="15">
        <v>72028393808</v>
      </c>
    </row>
    <row r="21" spans="1:20" ht="21.75" customHeight="1" x14ac:dyDescent="0.2">
      <c r="A21" s="6" t="s">
        <v>211</v>
      </c>
      <c r="C21" s="13"/>
      <c r="D21" s="13"/>
      <c r="E21" s="31" t="s">
        <v>250</v>
      </c>
      <c r="F21" s="13"/>
      <c r="G21" s="13"/>
      <c r="H21" s="15">
        <v>23</v>
      </c>
      <c r="I21" s="13"/>
      <c r="J21" s="15">
        <v>0</v>
      </c>
      <c r="K21" s="13"/>
      <c r="L21" s="15">
        <v>0</v>
      </c>
      <c r="M21" s="13"/>
      <c r="N21" s="15">
        <v>0</v>
      </c>
      <c r="O21" s="13"/>
      <c r="P21" s="15">
        <v>357613292843</v>
      </c>
      <c r="Q21" s="13"/>
      <c r="R21" s="15">
        <v>0</v>
      </c>
      <c r="S21" s="13"/>
      <c r="T21" s="15">
        <v>357613292843</v>
      </c>
    </row>
    <row r="22" spans="1:20" ht="21.75" customHeight="1" x14ac:dyDescent="0.2">
      <c r="A22" s="6" t="s">
        <v>210</v>
      </c>
      <c r="C22" s="13"/>
      <c r="D22" s="13"/>
      <c r="E22" s="31" t="s">
        <v>251</v>
      </c>
      <c r="F22" s="13"/>
      <c r="G22" s="13"/>
      <c r="H22" s="15">
        <v>23</v>
      </c>
      <c r="I22" s="13"/>
      <c r="J22" s="15">
        <v>0</v>
      </c>
      <c r="K22" s="13"/>
      <c r="L22" s="15">
        <v>0</v>
      </c>
      <c r="M22" s="13"/>
      <c r="N22" s="15">
        <v>0</v>
      </c>
      <c r="O22" s="13"/>
      <c r="P22" s="15">
        <v>36511909827</v>
      </c>
      <c r="Q22" s="13"/>
      <c r="R22" s="15">
        <v>0</v>
      </c>
      <c r="S22" s="13"/>
      <c r="T22" s="15">
        <v>36511909827</v>
      </c>
    </row>
    <row r="23" spans="1:20" ht="21.75" customHeight="1" x14ac:dyDescent="0.2">
      <c r="A23" s="6" t="s">
        <v>209</v>
      </c>
      <c r="C23" s="13"/>
      <c r="D23" s="13"/>
      <c r="E23" s="31" t="s">
        <v>252</v>
      </c>
      <c r="F23" s="13"/>
      <c r="G23" s="13"/>
      <c r="H23" s="15">
        <v>23</v>
      </c>
      <c r="I23" s="13"/>
      <c r="J23" s="15">
        <v>0</v>
      </c>
      <c r="K23" s="13"/>
      <c r="L23" s="15">
        <v>0</v>
      </c>
      <c r="M23" s="13"/>
      <c r="N23" s="15">
        <v>0</v>
      </c>
      <c r="O23" s="13"/>
      <c r="P23" s="15">
        <v>39499372416</v>
      </c>
      <c r="Q23" s="13"/>
      <c r="R23" s="15">
        <v>0</v>
      </c>
      <c r="S23" s="13"/>
      <c r="T23" s="15">
        <v>39499372416</v>
      </c>
    </row>
    <row r="24" spans="1:20" ht="21.75" customHeight="1" x14ac:dyDescent="0.2">
      <c r="A24" s="6" t="s">
        <v>57</v>
      </c>
      <c r="C24" s="13"/>
      <c r="D24" s="13"/>
      <c r="E24" s="31" t="s">
        <v>60</v>
      </c>
      <c r="F24" s="13"/>
      <c r="G24" s="13"/>
      <c r="H24" s="15">
        <v>23</v>
      </c>
      <c r="I24" s="13"/>
      <c r="J24" s="15">
        <v>41511243777</v>
      </c>
      <c r="K24" s="13"/>
      <c r="L24" s="15">
        <v>0</v>
      </c>
      <c r="M24" s="13"/>
      <c r="N24" s="15">
        <v>41511243777</v>
      </c>
      <c r="O24" s="13"/>
      <c r="P24" s="15">
        <v>411696771926</v>
      </c>
      <c r="Q24" s="13"/>
      <c r="R24" s="15">
        <v>0</v>
      </c>
      <c r="S24" s="13"/>
      <c r="T24" s="15">
        <v>411696771926</v>
      </c>
    </row>
    <row r="25" spans="1:20" ht="21.75" customHeight="1" x14ac:dyDescent="0.2">
      <c r="A25" s="6" t="s">
        <v>208</v>
      </c>
      <c r="C25" s="13"/>
      <c r="D25" s="13"/>
      <c r="E25" s="31" t="s">
        <v>253</v>
      </c>
      <c r="F25" s="13"/>
      <c r="G25" s="13"/>
      <c r="H25" s="15">
        <v>23</v>
      </c>
      <c r="I25" s="13"/>
      <c r="J25" s="15">
        <v>0</v>
      </c>
      <c r="K25" s="13"/>
      <c r="L25" s="15">
        <v>0</v>
      </c>
      <c r="M25" s="13"/>
      <c r="N25" s="15">
        <v>0</v>
      </c>
      <c r="O25" s="13"/>
      <c r="P25" s="15">
        <v>4272565328</v>
      </c>
      <c r="Q25" s="13"/>
      <c r="R25" s="15">
        <v>0</v>
      </c>
      <c r="S25" s="13"/>
      <c r="T25" s="15">
        <v>4272565328</v>
      </c>
    </row>
    <row r="26" spans="1:20" ht="21.75" customHeight="1" x14ac:dyDescent="0.2">
      <c r="A26" s="6" t="s">
        <v>207</v>
      </c>
      <c r="C26" s="13"/>
      <c r="D26" s="13"/>
      <c r="E26" s="31" t="s">
        <v>254</v>
      </c>
      <c r="F26" s="13"/>
      <c r="G26" s="13"/>
      <c r="H26" s="15">
        <v>23</v>
      </c>
      <c r="I26" s="13"/>
      <c r="J26" s="15">
        <v>0</v>
      </c>
      <c r="K26" s="13"/>
      <c r="L26" s="15">
        <v>0</v>
      </c>
      <c r="M26" s="13"/>
      <c r="N26" s="15">
        <v>0</v>
      </c>
      <c r="O26" s="13"/>
      <c r="P26" s="15">
        <v>16008546120</v>
      </c>
      <c r="Q26" s="13"/>
      <c r="R26" s="15">
        <v>0</v>
      </c>
      <c r="S26" s="13"/>
      <c r="T26" s="15">
        <v>16008546120</v>
      </c>
    </row>
    <row r="27" spans="1:20" ht="21.75" customHeight="1" x14ac:dyDescent="0.2">
      <c r="A27" s="6" t="s">
        <v>86</v>
      </c>
      <c r="C27" s="13"/>
      <c r="D27" s="13"/>
      <c r="E27" s="31" t="s">
        <v>88</v>
      </c>
      <c r="F27" s="13"/>
      <c r="G27" s="13"/>
      <c r="H27" s="15">
        <v>23</v>
      </c>
      <c r="I27" s="13"/>
      <c r="J27" s="15">
        <v>124106357400</v>
      </c>
      <c r="K27" s="13"/>
      <c r="L27" s="15">
        <v>0</v>
      </c>
      <c r="M27" s="13"/>
      <c r="N27" s="15">
        <v>124106357400</v>
      </c>
      <c r="O27" s="13"/>
      <c r="P27" s="15">
        <v>181295524200</v>
      </c>
      <c r="Q27" s="13"/>
      <c r="R27" s="15">
        <v>0</v>
      </c>
      <c r="S27" s="13"/>
      <c r="T27" s="15">
        <v>181295524200</v>
      </c>
    </row>
    <row r="28" spans="1:20" ht="21.75" customHeight="1" x14ac:dyDescent="0.2">
      <c r="A28" s="6" t="s">
        <v>206</v>
      </c>
      <c r="C28" s="13"/>
      <c r="D28" s="13"/>
      <c r="E28" s="31" t="s">
        <v>255</v>
      </c>
      <c r="F28" s="13"/>
      <c r="G28" s="13"/>
      <c r="H28" s="15">
        <v>23</v>
      </c>
      <c r="I28" s="13"/>
      <c r="J28" s="15">
        <v>0</v>
      </c>
      <c r="K28" s="13"/>
      <c r="L28" s="15">
        <v>0</v>
      </c>
      <c r="M28" s="13"/>
      <c r="N28" s="15">
        <v>0</v>
      </c>
      <c r="O28" s="13"/>
      <c r="P28" s="15">
        <v>288243997704</v>
      </c>
      <c r="Q28" s="13"/>
      <c r="R28" s="15">
        <v>0</v>
      </c>
      <c r="S28" s="13"/>
      <c r="T28" s="15">
        <v>288243997704</v>
      </c>
    </row>
    <row r="29" spans="1:20" ht="21.75" customHeight="1" x14ac:dyDescent="0.2">
      <c r="A29" s="7" t="s">
        <v>83</v>
      </c>
      <c r="C29" s="42"/>
      <c r="D29" s="13"/>
      <c r="E29" s="32" t="s">
        <v>85</v>
      </c>
      <c r="F29" s="13"/>
      <c r="G29" s="13"/>
      <c r="H29" s="17">
        <v>20.5</v>
      </c>
      <c r="I29" s="13"/>
      <c r="J29" s="17">
        <v>36350213000</v>
      </c>
      <c r="K29" s="13"/>
      <c r="L29" s="17">
        <v>0</v>
      </c>
      <c r="M29" s="13"/>
      <c r="N29" s="17">
        <v>36350213000</v>
      </c>
      <c r="O29" s="13"/>
      <c r="P29" s="17">
        <v>39804322600</v>
      </c>
      <c r="Q29" s="13"/>
      <c r="R29" s="17">
        <v>0</v>
      </c>
      <c r="S29" s="13"/>
      <c r="T29" s="17">
        <v>39804322600</v>
      </c>
    </row>
    <row r="30" spans="1:20" ht="21.75" customHeight="1" thickBot="1" x14ac:dyDescent="0.25">
      <c r="A30" s="9" t="s">
        <v>26</v>
      </c>
      <c r="C30" s="19"/>
      <c r="D30" s="13"/>
      <c r="E30" s="19"/>
      <c r="F30" s="13"/>
      <c r="G30" s="13"/>
      <c r="H30" s="19"/>
      <c r="I30" s="13"/>
      <c r="J30" s="19">
        <f>SUM(J8:J29)</f>
        <v>535486153303</v>
      </c>
      <c r="K30" s="13"/>
      <c r="L30" s="19">
        <f>SUM(L8:L29)</f>
        <v>0</v>
      </c>
      <c r="M30" s="13"/>
      <c r="N30" s="19">
        <f>SUM(N8:N29)</f>
        <v>535486153303</v>
      </c>
      <c r="O30" s="13"/>
      <c r="P30" s="19">
        <f>SUM(P8:P29)</f>
        <v>2590372510473</v>
      </c>
      <c r="Q30" s="13"/>
      <c r="R30" s="19">
        <f>SUM(R8:R29)</f>
        <v>0</v>
      </c>
      <c r="S30" s="13"/>
      <c r="T30" s="19">
        <f>SUM(T8:T29)</f>
        <v>2590372510473</v>
      </c>
    </row>
    <row r="31" spans="1:20" ht="13.5" thickTop="1" x14ac:dyDescent="0.2"/>
    <row r="33" spans="10:20" x14ac:dyDescent="0.2">
      <c r="J33" s="52"/>
      <c r="T33" s="52"/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R71"/>
  <sheetViews>
    <sheetView rightToLeft="1" topLeftCell="A55" workbookViewId="0">
      <selection activeCell="P8" sqref="P8:R70"/>
    </sheetView>
  </sheetViews>
  <sheetFormatPr defaultRowHeight="12.75" x14ac:dyDescent="0.2"/>
  <cols>
    <col min="1" max="1" width="39" customWidth="1"/>
    <col min="2" max="2" width="1.28515625" customWidth="1"/>
    <col min="3" max="3" width="17.5703125" bestFit="1" customWidth="1"/>
    <col min="4" max="4" width="1.28515625" customWidth="1"/>
    <col min="5" max="5" width="13.7109375" bestFit="1" customWidth="1"/>
    <col min="6" max="6" width="1.28515625" customWidth="1"/>
    <col min="7" max="7" width="17.85546875" bestFit="1" customWidth="1"/>
    <col min="8" max="8" width="1.28515625" customWidth="1"/>
    <col min="9" max="9" width="17.7109375" bestFit="1" customWidth="1"/>
    <col min="10" max="10" width="1.28515625" customWidth="1"/>
    <col min="11" max="11" width="13.85546875" bestFit="1" customWidth="1"/>
    <col min="12" max="12" width="1.28515625" customWidth="1"/>
    <col min="13" max="13" width="17.7109375" bestFit="1" customWidth="1"/>
    <col min="14" max="14" width="0.28515625" customWidth="1"/>
    <col min="16" max="16" width="16.42578125" bestFit="1" customWidth="1"/>
    <col min="18" max="18" width="16.42578125" bestFit="1" customWidth="1"/>
  </cols>
  <sheetData>
    <row r="1" spans="1:18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8" ht="21.75" customHeight="1" x14ac:dyDescent="0.2">
      <c r="A2" s="86" t="s">
        <v>144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8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</row>
    <row r="4" spans="1:18" ht="14.45" customHeight="1" x14ac:dyDescent="0.2"/>
    <row r="5" spans="1:18" ht="14.45" customHeight="1" x14ac:dyDescent="0.2">
      <c r="A5" s="87" t="s">
        <v>256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</row>
    <row r="6" spans="1:18" ht="19.5" customHeight="1" x14ac:dyDescent="0.2">
      <c r="A6" s="88" t="s">
        <v>147</v>
      </c>
      <c r="C6" s="88" t="s">
        <v>161</v>
      </c>
      <c r="D6" s="88"/>
      <c r="E6" s="88"/>
      <c r="F6" s="88"/>
      <c r="G6" s="88"/>
      <c r="I6" s="88" t="s">
        <v>162</v>
      </c>
      <c r="J6" s="88"/>
      <c r="K6" s="88"/>
      <c r="L6" s="88"/>
      <c r="M6" s="88"/>
    </row>
    <row r="7" spans="1:18" ht="29.1" customHeight="1" x14ac:dyDescent="0.2">
      <c r="A7" s="88"/>
      <c r="C7" s="11" t="s">
        <v>248</v>
      </c>
      <c r="D7" s="3"/>
      <c r="E7" s="11" t="s">
        <v>234</v>
      </c>
      <c r="F7" s="3"/>
      <c r="G7" s="11" t="s">
        <v>249</v>
      </c>
      <c r="I7" s="11" t="s">
        <v>248</v>
      </c>
      <c r="J7" s="3"/>
      <c r="K7" s="11" t="s">
        <v>234</v>
      </c>
      <c r="L7" s="3"/>
      <c r="M7" s="11" t="s">
        <v>249</v>
      </c>
    </row>
    <row r="8" spans="1:18" ht="21.75" customHeight="1" x14ac:dyDescent="0.2">
      <c r="A8" s="5" t="s">
        <v>263</v>
      </c>
      <c r="C8" s="12">
        <v>3808</v>
      </c>
      <c r="D8" s="13"/>
      <c r="E8" s="12">
        <v>0</v>
      </c>
      <c r="F8" s="13"/>
      <c r="G8" s="12">
        <v>3808</v>
      </c>
      <c r="H8" s="13"/>
      <c r="I8" s="12">
        <v>272683567780</v>
      </c>
      <c r="J8" s="13"/>
      <c r="K8" s="12">
        <v>0</v>
      </c>
      <c r="L8" s="13"/>
      <c r="M8" s="12">
        <v>272683567780</v>
      </c>
      <c r="P8" s="66"/>
      <c r="Q8" s="67"/>
      <c r="R8" s="66"/>
    </row>
    <row r="9" spans="1:18" ht="21.75" customHeight="1" x14ac:dyDescent="0.2">
      <c r="A9" s="6" t="s">
        <v>274</v>
      </c>
      <c r="C9" s="15">
        <v>246163567</v>
      </c>
      <c r="D9" s="13"/>
      <c r="E9" s="15">
        <v>-149132</v>
      </c>
      <c r="F9" s="13"/>
      <c r="G9" s="15">
        <v>246312699</v>
      </c>
      <c r="H9" s="13"/>
      <c r="I9" s="15">
        <v>1222596882859</v>
      </c>
      <c r="J9" s="13"/>
      <c r="K9" s="15">
        <v>871817</v>
      </c>
      <c r="L9" s="13"/>
      <c r="M9" s="15">
        <v>1222596011042</v>
      </c>
      <c r="P9" s="66"/>
      <c r="Q9" s="67"/>
      <c r="R9" s="66"/>
    </row>
    <row r="10" spans="1:18" ht="21.75" customHeight="1" x14ac:dyDescent="0.2">
      <c r="A10" s="6" t="s">
        <v>274</v>
      </c>
      <c r="C10" s="15">
        <v>0</v>
      </c>
      <c r="D10" s="13"/>
      <c r="E10" s="15">
        <v>0</v>
      </c>
      <c r="F10" s="13"/>
      <c r="G10" s="15">
        <v>0</v>
      </c>
      <c r="H10" s="13"/>
      <c r="I10" s="15">
        <v>11138155496</v>
      </c>
      <c r="J10" s="13"/>
      <c r="K10" s="15">
        <v>0</v>
      </c>
      <c r="L10" s="13"/>
      <c r="M10" s="15">
        <v>11138155496</v>
      </c>
      <c r="P10" s="66"/>
      <c r="Q10" s="67"/>
      <c r="R10" s="66"/>
    </row>
    <row r="11" spans="1:18" ht="21.75" customHeight="1" x14ac:dyDescent="0.2">
      <c r="A11" s="6" t="s">
        <v>274</v>
      </c>
      <c r="C11" s="15">
        <v>0</v>
      </c>
      <c r="D11" s="13"/>
      <c r="E11" s="15">
        <v>0</v>
      </c>
      <c r="F11" s="13"/>
      <c r="G11" s="15">
        <v>0</v>
      </c>
      <c r="H11" s="13"/>
      <c r="I11" s="15">
        <v>1804783580</v>
      </c>
      <c r="J11" s="13"/>
      <c r="K11" s="15">
        <v>0</v>
      </c>
      <c r="L11" s="13"/>
      <c r="M11" s="15">
        <v>1804783580</v>
      </c>
      <c r="P11" s="66"/>
      <c r="Q11" s="67"/>
      <c r="R11" s="66"/>
    </row>
    <row r="12" spans="1:18" ht="21.75" customHeight="1" x14ac:dyDescent="0.2">
      <c r="A12" s="6" t="s">
        <v>274</v>
      </c>
      <c r="C12" s="15">
        <v>0</v>
      </c>
      <c r="D12" s="13"/>
      <c r="E12" s="15">
        <v>0</v>
      </c>
      <c r="F12" s="13"/>
      <c r="G12" s="15">
        <v>0</v>
      </c>
      <c r="H12" s="13"/>
      <c r="I12" s="15">
        <v>280947703</v>
      </c>
      <c r="J12" s="13"/>
      <c r="K12" s="15">
        <v>0</v>
      </c>
      <c r="L12" s="13"/>
      <c r="M12" s="15">
        <v>280947703</v>
      </c>
      <c r="P12" s="66"/>
      <c r="Q12" s="67"/>
      <c r="R12" s="66"/>
    </row>
    <row r="13" spans="1:18" ht="21.75" customHeight="1" x14ac:dyDescent="0.2">
      <c r="A13" s="6" t="s">
        <v>274</v>
      </c>
      <c r="C13" s="15">
        <v>0</v>
      </c>
      <c r="D13" s="13"/>
      <c r="E13" s="15">
        <v>0</v>
      </c>
      <c r="F13" s="13"/>
      <c r="G13" s="15">
        <v>0</v>
      </c>
      <c r="H13" s="13"/>
      <c r="I13" s="15">
        <v>43798694</v>
      </c>
      <c r="J13" s="13"/>
      <c r="K13" s="15">
        <v>0</v>
      </c>
      <c r="L13" s="13"/>
      <c r="M13" s="15">
        <v>43798694</v>
      </c>
      <c r="P13" s="66"/>
      <c r="Q13" s="67"/>
      <c r="R13" s="66"/>
    </row>
    <row r="14" spans="1:18" ht="21.75" customHeight="1" x14ac:dyDescent="0.2">
      <c r="A14" s="6" t="s">
        <v>282</v>
      </c>
      <c r="C14" s="15">
        <v>224857</v>
      </c>
      <c r="D14" s="13"/>
      <c r="E14" s="15">
        <v>0</v>
      </c>
      <c r="F14" s="13"/>
      <c r="G14" s="15">
        <v>224857</v>
      </c>
      <c r="H14" s="13"/>
      <c r="I14" s="15">
        <v>203272128</v>
      </c>
      <c r="J14" s="13"/>
      <c r="K14" s="15">
        <v>0</v>
      </c>
      <c r="L14" s="13"/>
      <c r="M14" s="15">
        <v>203272128</v>
      </c>
      <c r="P14" s="66"/>
      <c r="Q14" s="67"/>
      <c r="R14" s="66"/>
    </row>
    <row r="15" spans="1:18" ht="21.75" customHeight="1" x14ac:dyDescent="0.2">
      <c r="A15" s="6" t="s">
        <v>274</v>
      </c>
      <c r="C15" s="15">
        <v>0</v>
      </c>
      <c r="D15" s="13"/>
      <c r="E15" s="15">
        <v>0</v>
      </c>
      <c r="F15" s="13"/>
      <c r="G15" s="15">
        <v>0</v>
      </c>
      <c r="H15" s="13"/>
      <c r="I15" s="15">
        <v>148931245499</v>
      </c>
      <c r="J15" s="13"/>
      <c r="K15" s="15">
        <v>0</v>
      </c>
      <c r="L15" s="13"/>
      <c r="M15" s="15">
        <v>148931245499</v>
      </c>
      <c r="P15" s="66"/>
      <c r="Q15" s="67"/>
      <c r="R15" s="66"/>
    </row>
    <row r="16" spans="1:18" ht="21.75" customHeight="1" x14ac:dyDescent="0.2">
      <c r="A16" s="6" t="s">
        <v>266</v>
      </c>
      <c r="C16" s="15">
        <v>5666</v>
      </c>
      <c r="D16" s="13"/>
      <c r="E16" s="15">
        <v>0</v>
      </c>
      <c r="F16" s="13"/>
      <c r="G16" s="15">
        <v>5666</v>
      </c>
      <c r="H16" s="13"/>
      <c r="I16" s="15">
        <v>144298</v>
      </c>
      <c r="J16" s="13"/>
      <c r="K16" s="15">
        <v>0</v>
      </c>
      <c r="L16" s="13"/>
      <c r="M16" s="15">
        <v>144298</v>
      </c>
      <c r="P16" s="66"/>
      <c r="Q16" s="67"/>
      <c r="R16" s="66"/>
    </row>
    <row r="17" spans="1:18" ht="21.75" customHeight="1" x14ac:dyDescent="0.2">
      <c r="A17" s="6" t="s">
        <v>284</v>
      </c>
      <c r="C17" s="15">
        <v>1724230</v>
      </c>
      <c r="D17" s="13"/>
      <c r="E17" s="15">
        <v>0</v>
      </c>
      <c r="F17" s="13"/>
      <c r="G17" s="15">
        <v>1724230</v>
      </c>
      <c r="H17" s="13"/>
      <c r="I17" s="15">
        <v>16859029</v>
      </c>
      <c r="J17" s="13"/>
      <c r="K17" s="15">
        <v>0</v>
      </c>
      <c r="L17" s="13"/>
      <c r="M17" s="15">
        <v>16859029</v>
      </c>
      <c r="P17" s="66"/>
      <c r="Q17" s="67"/>
      <c r="R17" s="66"/>
    </row>
    <row r="18" spans="1:18" ht="21.75" customHeight="1" x14ac:dyDescent="0.2">
      <c r="A18" s="6" t="s">
        <v>273</v>
      </c>
      <c r="C18" s="15">
        <v>0</v>
      </c>
      <c r="D18" s="13"/>
      <c r="E18" s="15">
        <v>0</v>
      </c>
      <c r="F18" s="13"/>
      <c r="G18" s="15">
        <v>0</v>
      </c>
      <c r="H18" s="13"/>
      <c r="I18" s="15">
        <v>66755452053</v>
      </c>
      <c r="J18" s="13"/>
      <c r="K18" s="15">
        <v>0</v>
      </c>
      <c r="L18" s="13"/>
      <c r="M18" s="15">
        <v>66755452053</v>
      </c>
      <c r="P18" s="66"/>
      <c r="Q18" s="67"/>
      <c r="R18" s="66"/>
    </row>
    <row r="19" spans="1:18" ht="21.75" customHeight="1" x14ac:dyDescent="0.2">
      <c r="A19" s="6" t="s">
        <v>283</v>
      </c>
      <c r="C19" s="15">
        <v>0</v>
      </c>
      <c r="D19" s="13"/>
      <c r="E19" s="15">
        <v>0</v>
      </c>
      <c r="F19" s="13"/>
      <c r="G19" s="15">
        <v>0</v>
      </c>
      <c r="H19" s="13"/>
      <c r="I19" s="15">
        <v>125194520546</v>
      </c>
      <c r="J19" s="13"/>
      <c r="K19" s="15">
        <v>0</v>
      </c>
      <c r="L19" s="13"/>
      <c r="M19" s="15">
        <v>125194520546</v>
      </c>
      <c r="P19" s="66"/>
      <c r="Q19" s="67"/>
      <c r="R19" s="66"/>
    </row>
    <row r="20" spans="1:18" ht="21.75" customHeight="1" x14ac:dyDescent="0.2">
      <c r="A20" s="6" t="s">
        <v>283</v>
      </c>
      <c r="C20" s="15">
        <v>0</v>
      </c>
      <c r="D20" s="13"/>
      <c r="E20" s="15">
        <v>0</v>
      </c>
      <c r="F20" s="13"/>
      <c r="G20" s="15">
        <v>0</v>
      </c>
      <c r="H20" s="13"/>
      <c r="I20" s="15">
        <v>20909589039</v>
      </c>
      <c r="J20" s="13"/>
      <c r="K20" s="15">
        <v>0</v>
      </c>
      <c r="L20" s="13"/>
      <c r="M20" s="15">
        <v>20909589039</v>
      </c>
      <c r="P20" s="66"/>
      <c r="Q20" s="67"/>
      <c r="R20" s="66"/>
    </row>
    <row r="21" spans="1:18" ht="21.75" customHeight="1" x14ac:dyDescent="0.2">
      <c r="A21" s="6" t="s">
        <v>268</v>
      </c>
      <c r="C21" s="15">
        <v>8561</v>
      </c>
      <c r="D21" s="13"/>
      <c r="E21" s="15">
        <v>0</v>
      </c>
      <c r="F21" s="13"/>
      <c r="G21" s="15">
        <v>8561</v>
      </c>
      <c r="H21" s="13"/>
      <c r="I21" s="15">
        <v>41698</v>
      </c>
      <c r="J21" s="13"/>
      <c r="K21" s="15">
        <v>0</v>
      </c>
      <c r="L21" s="13"/>
      <c r="M21" s="15">
        <v>41698</v>
      </c>
      <c r="P21" s="66"/>
      <c r="Q21" s="67"/>
      <c r="R21" s="66"/>
    </row>
    <row r="22" spans="1:18" ht="21.75" customHeight="1" x14ac:dyDescent="0.2">
      <c r="A22" s="6" t="s">
        <v>269</v>
      </c>
      <c r="C22" s="15">
        <v>0</v>
      </c>
      <c r="D22" s="13"/>
      <c r="E22" s="15">
        <v>0</v>
      </c>
      <c r="F22" s="13"/>
      <c r="G22" s="15">
        <v>0</v>
      </c>
      <c r="H22" s="13"/>
      <c r="I22" s="15">
        <v>194480741094</v>
      </c>
      <c r="J22" s="13"/>
      <c r="K22" s="15">
        <v>0</v>
      </c>
      <c r="L22" s="13"/>
      <c r="M22" s="15">
        <v>194480741094</v>
      </c>
      <c r="P22" s="66"/>
      <c r="Q22" s="67"/>
      <c r="R22" s="66"/>
    </row>
    <row r="23" spans="1:18" ht="21.75" customHeight="1" x14ac:dyDescent="0.2">
      <c r="A23" s="6" t="s">
        <v>269</v>
      </c>
      <c r="C23" s="15">
        <v>0</v>
      </c>
      <c r="D23" s="13"/>
      <c r="E23" s="15">
        <v>0</v>
      </c>
      <c r="F23" s="13"/>
      <c r="G23" s="15">
        <v>0</v>
      </c>
      <c r="H23" s="13"/>
      <c r="I23" s="15">
        <v>30882502478</v>
      </c>
      <c r="J23" s="13"/>
      <c r="K23" s="15">
        <v>0</v>
      </c>
      <c r="L23" s="13"/>
      <c r="M23" s="15">
        <v>30882502478</v>
      </c>
      <c r="P23" s="66"/>
      <c r="Q23" s="67"/>
      <c r="R23" s="66"/>
    </row>
    <row r="24" spans="1:18" ht="21.75" customHeight="1" x14ac:dyDescent="0.2">
      <c r="A24" s="6" t="s">
        <v>269</v>
      </c>
      <c r="C24" s="15">
        <v>0</v>
      </c>
      <c r="D24" s="13"/>
      <c r="E24" s="15">
        <v>0</v>
      </c>
      <c r="F24" s="13"/>
      <c r="G24" s="15">
        <v>0</v>
      </c>
      <c r="H24" s="13"/>
      <c r="I24" s="15">
        <v>7295054794</v>
      </c>
      <c r="J24" s="13"/>
      <c r="K24" s="15">
        <v>0</v>
      </c>
      <c r="L24" s="13"/>
      <c r="M24" s="15">
        <v>7295054794</v>
      </c>
      <c r="P24" s="66"/>
      <c r="Q24" s="67"/>
      <c r="R24" s="66"/>
    </row>
    <row r="25" spans="1:18" ht="21.75" customHeight="1" x14ac:dyDescent="0.2">
      <c r="A25" s="6" t="s">
        <v>273</v>
      </c>
      <c r="C25" s="15">
        <v>0</v>
      </c>
      <c r="D25" s="13"/>
      <c r="E25" s="15">
        <v>0</v>
      </c>
      <c r="F25" s="13"/>
      <c r="G25" s="15">
        <v>0</v>
      </c>
      <c r="H25" s="13"/>
      <c r="I25" s="15">
        <v>153972205477</v>
      </c>
      <c r="J25" s="13"/>
      <c r="K25" s="15">
        <v>0</v>
      </c>
      <c r="L25" s="13"/>
      <c r="M25" s="15">
        <v>153972205477</v>
      </c>
      <c r="P25" s="66"/>
      <c r="Q25" s="67"/>
      <c r="R25" s="66"/>
    </row>
    <row r="26" spans="1:18" ht="21.75" customHeight="1" x14ac:dyDescent="0.2">
      <c r="A26" s="6" t="s">
        <v>273</v>
      </c>
      <c r="C26" s="15">
        <v>0</v>
      </c>
      <c r="D26" s="13"/>
      <c r="E26" s="15">
        <v>0</v>
      </c>
      <c r="F26" s="13"/>
      <c r="G26" s="15">
        <v>0</v>
      </c>
      <c r="H26" s="13"/>
      <c r="I26" s="15">
        <v>56416438353</v>
      </c>
      <c r="J26" s="13"/>
      <c r="K26" s="15">
        <v>0</v>
      </c>
      <c r="L26" s="13"/>
      <c r="M26" s="15">
        <v>56416438353</v>
      </c>
      <c r="P26" s="66"/>
      <c r="Q26" s="67"/>
      <c r="R26" s="66"/>
    </row>
    <row r="27" spans="1:18" ht="21.75" customHeight="1" x14ac:dyDescent="0.2">
      <c r="A27" s="6" t="s">
        <v>273</v>
      </c>
      <c r="C27" s="15">
        <v>0</v>
      </c>
      <c r="D27" s="13"/>
      <c r="E27" s="15">
        <v>0</v>
      </c>
      <c r="F27" s="13"/>
      <c r="G27" s="15">
        <v>0</v>
      </c>
      <c r="H27" s="13"/>
      <c r="I27" s="15">
        <v>105718082185</v>
      </c>
      <c r="J27" s="13"/>
      <c r="K27" s="15">
        <v>0</v>
      </c>
      <c r="L27" s="13"/>
      <c r="M27" s="15">
        <v>105718082185</v>
      </c>
      <c r="P27" s="66"/>
      <c r="Q27" s="67"/>
      <c r="R27" s="66"/>
    </row>
    <row r="28" spans="1:18" ht="21.75" customHeight="1" x14ac:dyDescent="0.2">
      <c r="A28" s="6" t="s">
        <v>271</v>
      </c>
      <c r="C28" s="15">
        <v>107013698614</v>
      </c>
      <c r="D28" s="13"/>
      <c r="E28" s="15">
        <v>0</v>
      </c>
      <c r="F28" s="13"/>
      <c r="G28" s="15">
        <v>107013698614</v>
      </c>
      <c r="H28" s="13"/>
      <c r="I28" s="15">
        <v>611013698538</v>
      </c>
      <c r="J28" s="13"/>
      <c r="K28" s="15">
        <v>0</v>
      </c>
      <c r="L28" s="13"/>
      <c r="M28" s="15">
        <v>611013698538</v>
      </c>
      <c r="P28" s="66"/>
      <c r="Q28" s="67"/>
      <c r="R28" s="66"/>
    </row>
    <row r="29" spans="1:18" ht="21.75" customHeight="1" x14ac:dyDescent="0.2">
      <c r="A29" s="6" t="s">
        <v>285</v>
      </c>
      <c r="C29" s="15">
        <v>5896</v>
      </c>
      <c r="D29" s="13"/>
      <c r="E29" s="15">
        <v>0</v>
      </c>
      <c r="F29" s="13"/>
      <c r="G29" s="15">
        <v>5896</v>
      </c>
      <c r="H29" s="13"/>
      <c r="I29" s="15">
        <v>71846</v>
      </c>
      <c r="J29" s="13"/>
      <c r="K29" s="15">
        <v>0</v>
      </c>
      <c r="L29" s="13"/>
      <c r="M29" s="15">
        <v>71846</v>
      </c>
      <c r="P29" s="66"/>
      <c r="Q29" s="67"/>
      <c r="R29" s="66"/>
    </row>
    <row r="30" spans="1:18" ht="21.75" customHeight="1" x14ac:dyDescent="0.2">
      <c r="A30" s="6" t="s">
        <v>278</v>
      </c>
      <c r="C30" s="15">
        <v>0</v>
      </c>
      <c r="D30" s="13"/>
      <c r="E30" s="15">
        <v>0</v>
      </c>
      <c r="F30" s="13"/>
      <c r="G30" s="15">
        <v>0</v>
      </c>
      <c r="H30" s="13"/>
      <c r="I30" s="15">
        <v>203013702668</v>
      </c>
      <c r="J30" s="13"/>
      <c r="K30" s="15">
        <v>0</v>
      </c>
      <c r="L30" s="13"/>
      <c r="M30" s="15">
        <v>203013702668</v>
      </c>
      <c r="P30" s="66"/>
      <c r="Q30" s="67"/>
      <c r="R30" s="66"/>
    </row>
    <row r="31" spans="1:18" ht="21.75" customHeight="1" x14ac:dyDescent="0.2">
      <c r="A31" s="6" t="s">
        <v>269</v>
      </c>
      <c r="C31" s="15">
        <v>4970958900</v>
      </c>
      <c r="D31" s="13"/>
      <c r="E31" s="15">
        <v>0</v>
      </c>
      <c r="F31" s="13"/>
      <c r="G31" s="15">
        <v>4970958900</v>
      </c>
      <c r="H31" s="13"/>
      <c r="I31" s="15">
        <v>54017753376</v>
      </c>
      <c r="J31" s="13"/>
      <c r="K31" s="15">
        <v>0</v>
      </c>
      <c r="L31" s="13"/>
      <c r="M31" s="15">
        <v>54017753376</v>
      </c>
      <c r="P31" s="66"/>
      <c r="Q31" s="67"/>
      <c r="R31" s="66"/>
    </row>
    <row r="32" spans="1:18" ht="21.75" customHeight="1" x14ac:dyDescent="0.2">
      <c r="A32" s="6" t="s">
        <v>273</v>
      </c>
      <c r="C32" s="15">
        <v>0</v>
      </c>
      <c r="D32" s="13"/>
      <c r="E32" s="15">
        <v>0</v>
      </c>
      <c r="F32" s="13"/>
      <c r="G32" s="15">
        <v>0</v>
      </c>
      <c r="H32" s="13"/>
      <c r="I32" s="15">
        <v>44536438352</v>
      </c>
      <c r="J32" s="13"/>
      <c r="K32" s="15">
        <v>0</v>
      </c>
      <c r="L32" s="13"/>
      <c r="M32" s="15">
        <v>44536438352</v>
      </c>
      <c r="P32" s="66"/>
      <c r="Q32" s="67"/>
      <c r="R32" s="66"/>
    </row>
    <row r="33" spans="1:18" ht="21.75" customHeight="1" x14ac:dyDescent="0.2">
      <c r="A33" s="6" t="s">
        <v>269</v>
      </c>
      <c r="C33" s="15">
        <v>142583671232</v>
      </c>
      <c r="D33" s="13"/>
      <c r="E33" s="15">
        <v>0</v>
      </c>
      <c r="F33" s="13"/>
      <c r="G33" s="15">
        <v>142583671232</v>
      </c>
      <c r="H33" s="13"/>
      <c r="I33" s="15">
        <v>784210191776</v>
      </c>
      <c r="J33" s="13"/>
      <c r="K33" s="15">
        <v>0</v>
      </c>
      <c r="L33" s="13"/>
      <c r="M33" s="15">
        <v>784210191776</v>
      </c>
      <c r="P33" s="66"/>
      <c r="Q33" s="67"/>
      <c r="R33" s="66"/>
    </row>
    <row r="34" spans="1:18" ht="21.75" customHeight="1" x14ac:dyDescent="0.2">
      <c r="A34" s="6" t="s">
        <v>269</v>
      </c>
      <c r="C34" s="15">
        <v>0</v>
      </c>
      <c r="D34" s="13"/>
      <c r="E34" s="15">
        <v>0</v>
      </c>
      <c r="F34" s="13"/>
      <c r="G34" s="15">
        <v>0</v>
      </c>
      <c r="H34" s="13"/>
      <c r="I34" s="15">
        <v>45113393835</v>
      </c>
      <c r="J34" s="13"/>
      <c r="K34" s="15">
        <v>0</v>
      </c>
      <c r="L34" s="13"/>
      <c r="M34" s="15">
        <v>45113393835</v>
      </c>
      <c r="P34" s="66"/>
      <c r="Q34" s="67"/>
      <c r="R34" s="66"/>
    </row>
    <row r="35" spans="1:18" ht="21.75" customHeight="1" x14ac:dyDescent="0.2">
      <c r="A35" s="6" t="s">
        <v>273</v>
      </c>
      <c r="C35" s="15">
        <v>0</v>
      </c>
      <c r="D35" s="13"/>
      <c r="E35" s="15">
        <v>0</v>
      </c>
      <c r="F35" s="13"/>
      <c r="G35" s="15">
        <v>0</v>
      </c>
      <c r="H35" s="13"/>
      <c r="I35" s="15">
        <v>35477260276</v>
      </c>
      <c r="J35" s="13"/>
      <c r="K35" s="15">
        <v>0</v>
      </c>
      <c r="L35" s="13"/>
      <c r="M35" s="15">
        <v>35477260276</v>
      </c>
      <c r="P35" s="66"/>
      <c r="Q35" s="67"/>
      <c r="R35" s="66"/>
    </row>
    <row r="36" spans="1:18" ht="21.75" customHeight="1" x14ac:dyDescent="0.2">
      <c r="A36" s="6" t="s">
        <v>273</v>
      </c>
      <c r="C36" s="15">
        <v>0</v>
      </c>
      <c r="D36" s="13"/>
      <c r="E36" s="15">
        <v>0</v>
      </c>
      <c r="F36" s="13"/>
      <c r="G36" s="15">
        <v>0</v>
      </c>
      <c r="H36" s="13"/>
      <c r="I36" s="15">
        <v>14047561644</v>
      </c>
      <c r="J36" s="13"/>
      <c r="K36" s="15">
        <v>0</v>
      </c>
      <c r="L36" s="13"/>
      <c r="M36" s="15">
        <v>14047561644</v>
      </c>
      <c r="P36" s="66"/>
      <c r="Q36" s="67"/>
      <c r="R36" s="66"/>
    </row>
    <row r="37" spans="1:18" ht="21.75" customHeight="1" x14ac:dyDescent="0.2">
      <c r="A37" s="6" t="s">
        <v>273</v>
      </c>
      <c r="C37" s="15">
        <v>0</v>
      </c>
      <c r="D37" s="13"/>
      <c r="E37" s="15">
        <v>0</v>
      </c>
      <c r="F37" s="13"/>
      <c r="G37" s="15">
        <v>0</v>
      </c>
      <c r="H37" s="13"/>
      <c r="I37" s="15">
        <v>25810273953</v>
      </c>
      <c r="J37" s="13"/>
      <c r="K37" s="15">
        <v>0</v>
      </c>
      <c r="L37" s="13"/>
      <c r="M37" s="15">
        <v>25810273953</v>
      </c>
      <c r="P37" s="66"/>
      <c r="Q37" s="67"/>
      <c r="R37" s="66"/>
    </row>
    <row r="38" spans="1:18" ht="21.75" customHeight="1" x14ac:dyDescent="0.2">
      <c r="A38" s="6" t="s">
        <v>273</v>
      </c>
      <c r="C38" s="15">
        <v>0</v>
      </c>
      <c r="D38" s="13"/>
      <c r="E38" s="15">
        <v>0</v>
      </c>
      <c r="F38" s="13"/>
      <c r="G38" s="15">
        <v>0</v>
      </c>
      <c r="H38" s="13"/>
      <c r="I38" s="15">
        <v>5823287672</v>
      </c>
      <c r="J38" s="13"/>
      <c r="K38" s="15">
        <v>0</v>
      </c>
      <c r="L38" s="13"/>
      <c r="M38" s="15">
        <v>5823287672</v>
      </c>
      <c r="P38" s="66"/>
      <c r="Q38" s="67"/>
      <c r="R38" s="66"/>
    </row>
    <row r="39" spans="1:18" ht="21.75" customHeight="1" x14ac:dyDescent="0.2">
      <c r="A39" s="6" t="s">
        <v>273</v>
      </c>
      <c r="C39" s="15">
        <v>0</v>
      </c>
      <c r="D39" s="13"/>
      <c r="E39" s="15">
        <v>0</v>
      </c>
      <c r="F39" s="13"/>
      <c r="G39" s="15">
        <v>0</v>
      </c>
      <c r="H39" s="13"/>
      <c r="I39" s="15">
        <v>33328356148</v>
      </c>
      <c r="J39" s="13"/>
      <c r="K39" s="15">
        <v>0</v>
      </c>
      <c r="L39" s="13"/>
      <c r="M39" s="15">
        <v>33328356148</v>
      </c>
      <c r="P39" s="66"/>
      <c r="Q39" s="67"/>
      <c r="R39" s="66"/>
    </row>
    <row r="40" spans="1:18" ht="21.75" customHeight="1" x14ac:dyDescent="0.2">
      <c r="A40" s="6" t="s">
        <v>273</v>
      </c>
      <c r="C40" s="15">
        <v>0</v>
      </c>
      <c r="D40" s="13"/>
      <c r="E40" s="15">
        <v>0</v>
      </c>
      <c r="F40" s="13"/>
      <c r="G40" s="15">
        <v>0</v>
      </c>
      <c r="H40" s="13"/>
      <c r="I40" s="15">
        <v>166416986296</v>
      </c>
      <c r="J40" s="13"/>
      <c r="K40" s="15">
        <v>0</v>
      </c>
      <c r="L40" s="13"/>
      <c r="M40" s="15">
        <v>166416986296</v>
      </c>
      <c r="P40" s="66"/>
      <c r="Q40" s="67"/>
      <c r="R40" s="66"/>
    </row>
    <row r="41" spans="1:18" ht="21.75" customHeight="1" x14ac:dyDescent="0.2">
      <c r="A41" s="6" t="s">
        <v>273</v>
      </c>
      <c r="C41" s="15">
        <v>0</v>
      </c>
      <c r="D41" s="13"/>
      <c r="E41" s="15">
        <v>0</v>
      </c>
      <c r="F41" s="13"/>
      <c r="G41" s="15">
        <v>0</v>
      </c>
      <c r="H41" s="13"/>
      <c r="I41" s="15">
        <v>30927945207</v>
      </c>
      <c r="J41" s="13"/>
      <c r="K41" s="15">
        <v>0</v>
      </c>
      <c r="L41" s="13"/>
      <c r="M41" s="15">
        <v>30927945207</v>
      </c>
      <c r="P41" s="66"/>
      <c r="Q41" s="67"/>
      <c r="R41" s="66"/>
    </row>
    <row r="42" spans="1:18" ht="21.75" customHeight="1" x14ac:dyDescent="0.2">
      <c r="A42" s="6" t="s">
        <v>273</v>
      </c>
      <c r="C42" s="15">
        <v>0</v>
      </c>
      <c r="D42" s="13"/>
      <c r="E42" s="15">
        <v>0</v>
      </c>
      <c r="F42" s="13"/>
      <c r="G42" s="15">
        <v>0</v>
      </c>
      <c r="H42" s="13"/>
      <c r="I42" s="15">
        <v>18857835619</v>
      </c>
      <c r="J42" s="13"/>
      <c r="K42" s="15">
        <v>0</v>
      </c>
      <c r="L42" s="13"/>
      <c r="M42" s="15">
        <v>18857835619</v>
      </c>
      <c r="P42" s="66"/>
      <c r="Q42" s="67"/>
      <c r="R42" s="66"/>
    </row>
    <row r="43" spans="1:18" ht="21.75" customHeight="1" x14ac:dyDescent="0.2">
      <c r="A43" s="6" t="s">
        <v>273</v>
      </c>
      <c r="C43" s="15">
        <v>28727397265</v>
      </c>
      <c r="D43" s="13"/>
      <c r="E43" s="15">
        <v>-634514362</v>
      </c>
      <c r="F43" s="13"/>
      <c r="G43" s="15">
        <v>29361911627</v>
      </c>
      <c r="H43" s="13"/>
      <c r="I43" s="15">
        <v>240741095884</v>
      </c>
      <c r="J43" s="13"/>
      <c r="K43" s="15">
        <v>0</v>
      </c>
      <c r="L43" s="13"/>
      <c r="M43" s="15">
        <v>240741095884</v>
      </c>
      <c r="P43" s="66"/>
      <c r="Q43" s="67"/>
      <c r="R43" s="66"/>
    </row>
    <row r="44" spans="1:18" ht="21.75" customHeight="1" x14ac:dyDescent="0.2">
      <c r="A44" s="6" t="s">
        <v>273</v>
      </c>
      <c r="C44" s="15">
        <v>0</v>
      </c>
      <c r="D44" s="13"/>
      <c r="E44" s="15">
        <v>0</v>
      </c>
      <c r="F44" s="13"/>
      <c r="G44" s="15">
        <v>0</v>
      </c>
      <c r="H44" s="13"/>
      <c r="I44" s="15">
        <v>1824657535</v>
      </c>
      <c r="J44" s="13"/>
      <c r="K44" s="15">
        <v>0</v>
      </c>
      <c r="L44" s="13"/>
      <c r="M44" s="15">
        <v>1824657535</v>
      </c>
      <c r="P44" s="66"/>
      <c r="Q44" s="67"/>
      <c r="R44" s="66"/>
    </row>
    <row r="45" spans="1:18" ht="21.75" customHeight="1" x14ac:dyDescent="0.2">
      <c r="A45" s="6" t="s">
        <v>273</v>
      </c>
      <c r="C45" s="15">
        <v>968767155</v>
      </c>
      <c r="D45" s="13"/>
      <c r="E45" s="15">
        <v>-116978311</v>
      </c>
      <c r="F45" s="13"/>
      <c r="G45" s="15">
        <v>1085745466</v>
      </c>
      <c r="H45" s="13"/>
      <c r="I45" s="15">
        <v>304143342464</v>
      </c>
      <c r="J45" s="13"/>
      <c r="K45" s="15">
        <v>0</v>
      </c>
      <c r="L45" s="13"/>
      <c r="M45" s="15">
        <v>304143342464</v>
      </c>
      <c r="P45" s="66"/>
      <c r="Q45" s="67"/>
      <c r="R45" s="66"/>
    </row>
    <row r="46" spans="1:18" ht="21.75" customHeight="1" x14ac:dyDescent="0.2">
      <c r="A46" s="6" t="s">
        <v>273</v>
      </c>
      <c r="C46" s="15">
        <v>148273995</v>
      </c>
      <c r="D46" s="13"/>
      <c r="E46" s="15">
        <v>-95726339</v>
      </c>
      <c r="F46" s="13"/>
      <c r="G46" s="15">
        <v>244000334</v>
      </c>
      <c r="H46" s="13"/>
      <c r="I46" s="15">
        <v>250618520545</v>
      </c>
      <c r="J46" s="13"/>
      <c r="K46" s="15">
        <v>0</v>
      </c>
      <c r="L46" s="13"/>
      <c r="M46" s="15">
        <v>250618520545</v>
      </c>
      <c r="P46" s="66"/>
      <c r="Q46" s="67"/>
      <c r="R46" s="66"/>
    </row>
    <row r="47" spans="1:18" ht="21.75" customHeight="1" x14ac:dyDescent="0.2">
      <c r="A47" s="6" t="s">
        <v>273</v>
      </c>
      <c r="C47" s="15">
        <v>19</v>
      </c>
      <c r="D47" s="13"/>
      <c r="E47" s="15">
        <v>-18363639</v>
      </c>
      <c r="F47" s="13"/>
      <c r="G47" s="15">
        <v>18363658</v>
      </c>
      <c r="H47" s="13"/>
      <c r="I47" s="15">
        <v>4864383557</v>
      </c>
      <c r="J47" s="13"/>
      <c r="K47" s="15">
        <v>0</v>
      </c>
      <c r="L47" s="13"/>
      <c r="M47" s="15">
        <v>4864383557</v>
      </c>
      <c r="P47" s="66"/>
      <c r="Q47" s="67"/>
      <c r="R47" s="66"/>
    </row>
    <row r="48" spans="1:18" ht="21.75" customHeight="1" x14ac:dyDescent="0.2">
      <c r="A48" s="6" t="s">
        <v>273</v>
      </c>
      <c r="C48" s="15">
        <v>0</v>
      </c>
      <c r="D48" s="13"/>
      <c r="E48" s="15">
        <v>0</v>
      </c>
      <c r="F48" s="13"/>
      <c r="G48" s="15">
        <v>0</v>
      </c>
      <c r="H48" s="13"/>
      <c r="I48" s="15">
        <v>17334246576</v>
      </c>
      <c r="J48" s="13"/>
      <c r="K48" s="15">
        <v>0</v>
      </c>
      <c r="L48" s="13"/>
      <c r="M48" s="15">
        <v>17334246576</v>
      </c>
      <c r="P48" s="66"/>
      <c r="Q48" s="67"/>
      <c r="R48" s="66"/>
    </row>
    <row r="49" spans="1:18" ht="21.75" customHeight="1" x14ac:dyDescent="0.2">
      <c r="A49" s="6" t="s">
        <v>273</v>
      </c>
      <c r="C49" s="15">
        <v>0</v>
      </c>
      <c r="D49" s="13"/>
      <c r="E49" s="15">
        <v>0</v>
      </c>
      <c r="F49" s="13"/>
      <c r="G49" s="15">
        <v>0</v>
      </c>
      <c r="H49" s="13"/>
      <c r="I49" s="15">
        <v>71161643836</v>
      </c>
      <c r="J49" s="13"/>
      <c r="K49" s="15">
        <v>0</v>
      </c>
      <c r="L49" s="13"/>
      <c r="M49" s="15">
        <v>71161643836</v>
      </c>
      <c r="P49" s="66"/>
      <c r="Q49" s="67"/>
      <c r="R49" s="66"/>
    </row>
    <row r="50" spans="1:18" ht="21.75" customHeight="1" x14ac:dyDescent="0.2">
      <c r="A50" s="6" t="s">
        <v>275</v>
      </c>
      <c r="C50" s="15">
        <v>9817824421</v>
      </c>
      <c r="D50" s="13"/>
      <c r="E50" s="15">
        <v>0</v>
      </c>
      <c r="F50" s="13"/>
      <c r="G50" s="15">
        <v>9817824421</v>
      </c>
      <c r="H50" s="13"/>
      <c r="I50" s="15">
        <v>13439917104</v>
      </c>
      <c r="J50" s="13"/>
      <c r="K50" s="15">
        <v>0</v>
      </c>
      <c r="L50" s="13"/>
      <c r="M50" s="15">
        <v>13439917104</v>
      </c>
      <c r="P50" s="66"/>
      <c r="Q50" s="67"/>
      <c r="R50" s="66"/>
    </row>
    <row r="51" spans="1:18" ht="21.75" customHeight="1" x14ac:dyDescent="0.2">
      <c r="A51" s="6" t="s">
        <v>273</v>
      </c>
      <c r="C51" s="15">
        <v>0</v>
      </c>
      <c r="D51" s="13"/>
      <c r="E51" s="15">
        <v>0</v>
      </c>
      <c r="F51" s="13"/>
      <c r="G51" s="15">
        <v>0</v>
      </c>
      <c r="H51" s="13"/>
      <c r="I51" s="15">
        <v>14049863014</v>
      </c>
      <c r="J51" s="13"/>
      <c r="K51" s="15">
        <v>0</v>
      </c>
      <c r="L51" s="13"/>
      <c r="M51" s="15">
        <v>14049863014</v>
      </c>
      <c r="P51" s="66"/>
      <c r="Q51" s="67"/>
      <c r="R51" s="66"/>
    </row>
    <row r="52" spans="1:18" ht="21.75" customHeight="1" x14ac:dyDescent="0.2">
      <c r="A52" s="6" t="s">
        <v>264</v>
      </c>
      <c r="C52" s="15">
        <v>81534246566</v>
      </c>
      <c r="D52" s="13"/>
      <c r="E52" s="15">
        <v>0</v>
      </c>
      <c r="F52" s="13"/>
      <c r="G52" s="15">
        <v>81534246566</v>
      </c>
      <c r="H52" s="13"/>
      <c r="I52" s="15">
        <v>176219178062</v>
      </c>
      <c r="J52" s="13"/>
      <c r="K52" s="15">
        <v>0</v>
      </c>
      <c r="L52" s="13"/>
      <c r="M52" s="15">
        <v>176219178062</v>
      </c>
      <c r="P52" s="66"/>
      <c r="Q52" s="67"/>
      <c r="R52" s="66"/>
    </row>
    <row r="53" spans="1:18" ht="21.75" customHeight="1" x14ac:dyDescent="0.2">
      <c r="A53" s="6" t="s">
        <v>274</v>
      </c>
      <c r="C53" s="15">
        <v>190246575331</v>
      </c>
      <c r="D53" s="13"/>
      <c r="E53" s="15">
        <v>0</v>
      </c>
      <c r="F53" s="13"/>
      <c r="G53" s="15">
        <v>190246575331</v>
      </c>
      <c r="H53" s="13"/>
      <c r="I53" s="15">
        <v>411178082167</v>
      </c>
      <c r="J53" s="13"/>
      <c r="K53" s="15">
        <v>0</v>
      </c>
      <c r="L53" s="13"/>
      <c r="M53" s="15">
        <v>411178082167</v>
      </c>
      <c r="P53" s="66"/>
      <c r="Q53" s="67"/>
      <c r="R53" s="66"/>
    </row>
    <row r="54" spans="1:18" ht="21.75" customHeight="1" x14ac:dyDescent="0.2">
      <c r="A54" s="6" t="s">
        <v>273</v>
      </c>
      <c r="C54" s="15">
        <v>79218082171</v>
      </c>
      <c r="D54" s="13"/>
      <c r="E54" s="15">
        <v>-175241506</v>
      </c>
      <c r="F54" s="13"/>
      <c r="G54" s="15">
        <v>79393323677</v>
      </c>
      <c r="H54" s="13"/>
      <c r="I54" s="15">
        <v>178933150660</v>
      </c>
      <c r="J54" s="13"/>
      <c r="K54" s="15">
        <v>161607611</v>
      </c>
      <c r="L54" s="13"/>
      <c r="M54" s="15">
        <v>178771543049</v>
      </c>
      <c r="P54" s="66"/>
      <c r="Q54" s="67"/>
      <c r="R54" s="66"/>
    </row>
    <row r="55" spans="1:18" ht="21.75" customHeight="1" x14ac:dyDescent="0.2">
      <c r="A55" s="6" t="s">
        <v>282</v>
      </c>
      <c r="C55" s="15">
        <v>188113</v>
      </c>
      <c r="D55" s="13"/>
      <c r="E55" s="15">
        <v>0</v>
      </c>
      <c r="F55" s="13"/>
      <c r="G55" s="15">
        <v>188113</v>
      </c>
      <c r="H55" s="13"/>
      <c r="I55" s="15">
        <v>190659</v>
      </c>
      <c r="J55" s="13"/>
      <c r="K55" s="15">
        <v>0</v>
      </c>
      <c r="L55" s="13"/>
      <c r="M55" s="15">
        <v>190659</v>
      </c>
      <c r="P55" s="66"/>
      <c r="Q55" s="67"/>
      <c r="R55" s="66"/>
    </row>
    <row r="56" spans="1:18" ht="21.75" customHeight="1" x14ac:dyDescent="0.2">
      <c r="A56" s="6" t="s">
        <v>274</v>
      </c>
      <c r="C56" s="15">
        <v>21567123270</v>
      </c>
      <c r="D56" s="13"/>
      <c r="E56" s="15">
        <v>0</v>
      </c>
      <c r="F56" s="13"/>
      <c r="G56" s="15">
        <v>21567123270</v>
      </c>
      <c r="H56" s="13"/>
      <c r="I56" s="15">
        <v>46728767085</v>
      </c>
      <c r="J56" s="13"/>
      <c r="K56" s="15">
        <v>0</v>
      </c>
      <c r="L56" s="13"/>
      <c r="M56" s="15">
        <v>46728767085</v>
      </c>
      <c r="P56" s="66"/>
      <c r="Q56" s="67"/>
      <c r="R56" s="66"/>
    </row>
    <row r="57" spans="1:18" ht="21.75" customHeight="1" x14ac:dyDescent="0.2">
      <c r="A57" s="6" t="s">
        <v>264</v>
      </c>
      <c r="C57" s="15">
        <v>1866027480</v>
      </c>
      <c r="D57" s="13"/>
      <c r="E57" s="15">
        <v>0</v>
      </c>
      <c r="F57" s="13"/>
      <c r="G57" s="15">
        <v>1866027480</v>
      </c>
      <c r="H57" s="13"/>
      <c r="I57" s="15">
        <v>3891232959</v>
      </c>
      <c r="J57" s="13"/>
      <c r="K57" s="15">
        <v>0</v>
      </c>
      <c r="L57" s="13"/>
      <c r="M57" s="15">
        <v>3891232959</v>
      </c>
      <c r="P57" s="66"/>
      <c r="Q57" s="67"/>
      <c r="R57" s="66"/>
    </row>
    <row r="58" spans="1:18" ht="21.75" customHeight="1" x14ac:dyDescent="0.2">
      <c r="A58" s="6" t="s">
        <v>274</v>
      </c>
      <c r="C58" s="15">
        <v>60931506831</v>
      </c>
      <c r="D58" s="13"/>
      <c r="E58" s="15">
        <v>0</v>
      </c>
      <c r="F58" s="13"/>
      <c r="G58" s="15">
        <v>60931506831</v>
      </c>
      <c r="H58" s="13"/>
      <c r="I58" s="15">
        <v>110027397227</v>
      </c>
      <c r="J58" s="13"/>
      <c r="K58" s="15">
        <v>0</v>
      </c>
      <c r="L58" s="13"/>
      <c r="M58" s="15">
        <v>110027397227</v>
      </c>
      <c r="P58" s="66"/>
      <c r="Q58" s="67"/>
      <c r="R58" s="66"/>
    </row>
    <row r="59" spans="1:18" ht="21.75" customHeight="1" x14ac:dyDescent="0.2">
      <c r="A59" s="6" t="s">
        <v>264</v>
      </c>
      <c r="C59" s="15">
        <v>4208219178</v>
      </c>
      <c r="D59" s="13"/>
      <c r="E59" s="15">
        <v>0</v>
      </c>
      <c r="F59" s="13"/>
      <c r="G59" s="15">
        <v>4208219178</v>
      </c>
      <c r="H59" s="13"/>
      <c r="I59" s="15">
        <v>8696986300</v>
      </c>
      <c r="J59" s="13"/>
      <c r="K59" s="15">
        <v>0</v>
      </c>
      <c r="L59" s="13"/>
      <c r="M59" s="15">
        <v>8696986300</v>
      </c>
      <c r="P59" s="66"/>
      <c r="Q59" s="67"/>
      <c r="R59" s="66"/>
    </row>
    <row r="60" spans="1:18" ht="21.75" customHeight="1" x14ac:dyDescent="0.2">
      <c r="A60" s="6" t="s">
        <v>273</v>
      </c>
      <c r="C60" s="15">
        <v>14378301366</v>
      </c>
      <c r="D60" s="13"/>
      <c r="E60" s="15">
        <v>308080025</v>
      </c>
      <c r="F60" s="13"/>
      <c r="G60" s="15">
        <v>14070221341</v>
      </c>
      <c r="H60" s="13"/>
      <c r="I60" s="15">
        <v>20764602735</v>
      </c>
      <c r="J60" s="13"/>
      <c r="K60" s="15">
        <v>444917599</v>
      </c>
      <c r="L60" s="13"/>
      <c r="M60" s="15">
        <v>20319685136</v>
      </c>
      <c r="P60" s="66"/>
      <c r="Q60" s="67"/>
      <c r="R60" s="66"/>
    </row>
    <row r="61" spans="1:18" ht="21.75" customHeight="1" x14ac:dyDescent="0.2">
      <c r="A61" s="6" t="s">
        <v>264</v>
      </c>
      <c r="C61" s="15">
        <v>1372931505</v>
      </c>
      <c r="D61" s="13"/>
      <c r="E61" s="15">
        <v>4797839</v>
      </c>
      <c r="F61" s="13"/>
      <c r="G61" s="15">
        <v>1368133666</v>
      </c>
      <c r="H61" s="13"/>
      <c r="I61" s="15">
        <v>1372931505</v>
      </c>
      <c r="J61" s="13"/>
      <c r="K61" s="15">
        <v>4797839</v>
      </c>
      <c r="L61" s="13"/>
      <c r="M61" s="15">
        <v>1368133666</v>
      </c>
      <c r="P61" s="66"/>
      <c r="Q61" s="67"/>
      <c r="R61" s="66"/>
    </row>
    <row r="62" spans="1:18" ht="21.75" customHeight="1" x14ac:dyDescent="0.2">
      <c r="A62" s="6" t="s">
        <v>273</v>
      </c>
      <c r="C62" s="15">
        <v>58372602720</v>
      </c>
      <c r="D62" s="13"/>
      <c r="E62" s="15">
        <v>372629962</v>
      </c>
      <c r="F62" s="13"/>
      <c r="G62" s="15">
        <v>57999972758</v>
      </c>
      <c r="H62" s="13"/>
      <c r="I62" s="15">
        <v>58372602720</v>
      </c>
      <c r="J62" s="13"/>
      <c r="K62" s="15">
        <v>372629962</v>
      </c>
      <c r="L62" s="13"/>
      <c r="M62" s="15">
        <v>57999972758</v>
      </c>
      <c r="P62" s="66"/>
      <c r="Q62" s="67"/>
      <c r="R62" s="66"/>
    </row>
    <row r="63" spans="1:18" ht="21.75" customHeight="1" x14ac:dyDescent="0.2">
      <c r="A63" s="6" t="s">
        <v>273</v>
      </c>
      <c r="C63" s="15">
        <v>26406027384</v>
      </c>
      <c r="D63" s="13"/>
      <c r="E63" s="15">
        <v>217614945</v>
      </c>
      <c r="F63" s="13"/>
      <c r="G63" s="15">
        <v>26188412439</v>
      </c>
      <c r="H63" s="13"/>
      <c r="I63" s="15">
        <v>26406027384</v>
      </c>
      <c r="J63" s="13"/>
      <c r="K63" s="15">
        <v>217614945</v>
      </c>
      <c r="L63" s="13"/>
      <c r="M63" s="15">
        <v>26188412439</v>
      </c>
      <c r="P63" s="66"/>
      <c r="Q63" s="67"/>
      <c r="R63" s="66"/>
    </row>
    <row r="64" spans="1:18" ht="21.75" customHeight="1" x14ac:dyDescent="0.2">
      <c r="A64" s="6" t="s">
        <v>273</v>
      </c>
      <c r="C64" s="15">
        <v>96945205476</v>
      </c>
      <c r="D64" s="13"/>
      <c r="E64" s="15">
        <v>886894542</v>
      </c>
      <c r="F64" s="13"/>
      <c r="G64" s="15">
        <v>96058310934</v>
      </c>
      <c r="H64" s="13"/>
      <c r="I64" s="15">
        <v>96945205476</v>
      </c>
      <c r="J64" s="13"/>
      <c r="K64" s="15">
        <v>886894542</v>
      </c>
      <c r="L64" s="13"/>
      <c r="M64" s="15">
        <v>96058310934</v>
      </c>
      <c r="P64" s="66"/>
      <c r="Q64" s="67"/>
      <c r="R64" s="66"/>
    </row>
    <row r="65" spans="1:18" ht="21.75" customHeight="1" x14ac:dyDescent="0.2">
      <c r="A65" s="6" t="s">
        <v>273</v>
      </c>
      <c r="C65" s="15">
        <v>92328767120</v>
      </c>
      <c r="D65" s="13"/>
      <c r="E65" s="15">
        <v>928278388</v>
      </c>
      <c r="F65" s="13"/>
      <c r="G65" s="15">
        <v>91400488732</v>
      </c>
      <c r="H65" s="13"/>
      <c r="I65" s="15">
        <v>92328767120</v>
      </c>
      <c r="J65" s="13"/>
      <c r="K65" s="15">
        <v>928278388</v>
      </c>
      <c r="L65" s="13"/>
      <c r="M65" s="15">
        <v>91400488732</v>
      </c>
      <c r="P65" s="66"/>
      <c r="Q65" s="67"/>
      <c r="R65" s="66"/>
    </row>
    <row r="66" spans="1:18" ht="21.75" customHeight="1" x14ac:dyDescent="0.2">
      <c r="A66" s="6" t="s">
        <v>273</v>
      </c>
      <c r="C66" s="15">
        <v>62783561628</v>
      </c>
      <c r="D66" s="13"/>
      <c r="E66" s="15">
        <v>801185887</v>
      </c>
      <c r="F66" s="13"/>
      <c r="G66" s="15">
        <v>61982375741</v>
      </c>
      <c r="H66" s="13"/>
      <c r="I66" s="15">
        <v>62783561628</v>
      </c>
      <c r="J66" s="13"/>
      <c r="K66" s="15">
        <v>801185887</v>
      </c>
      <c r="L66" s="13"/>
      <c r="M66" s="15">
        <v>61982375741</v>
      </c>
      <c r="P66" s="66"/>
      <c r="Q66" s="67"/>
      <c r="R66" s="66"/>
    </row>
    <row r="67" spans="1:18" ht="21.75" customHeight="1" x14ac:dyDescent="0.2">
      <c r="A67" s="6" t="s">
        <v>273</v>
      </c>
      <c r="C67" s="15">
        <v>19377863007</v>
      </c>
      <c r="D67" s="13"/>
      <c r="E67" s="15">
        <v>261604686</v>
      </c>
      <c r="F67" s="13"/>
      <c r="G67" s="15">
        <v>19116258321</v>
      </c>
      <c r="H67" s="13"/>
      <c r="I67" s="15">
        <v>19377863007</v>
      </c>
      <c r="J67" s="13"/>
      <c r="K67" s="15">
        <v>261604686</v>
      </c>
      <c r="L67" s="13"/>
      <c r="M67" s="15">
        <v>19116258321</v>
      </c>
      <c r="P67" s="66"/>
      <c r="Q67" s="67"/>
      <c r="R67" s="66"/>
    </row>
    <row r="68" spans="1:18" ht="21.75" customHeight="1" x14ac:dyDescent="0.2">
      <c r="A68" s="6" t="s">
        <v>273</v>
      </c>
      <c r="C68" s="15">
        <v>729863013</v>
      </c>
      <c r="D68" s="13"/>
      <c r="E68" s="15">
        <v>10500719</v>
      </c>
      <c r="F68" s="13"/>
      <c r="G68" s="15">
        <v>719362294</v>
      </c>
      <c r="H68" s="13"/>
      <c r="I68" s="15">
        <v>729863013</v>
      </c>
      <c r="J68" s="13"/>
      <c r="K68" s="15">
        <v>10500719</v>
      </c>
      <c r="L68" s="13"/>
      <c r="M68" s="15">
        <v>719362294</v>
      </c>
      <c r="P68" s="66"/>
      <c r="Q68" s="67"/>
      <c r="R68" s="66"/>
    </row>
    <row r="69" spans="1:18" ht="21.75" customHeight="1" x14ac:dyDescent="0.2">
      <c r="A69" s="7" t="s">
        <v>273</v>
      </c>
      <c r="C69" s="17">
        <v>9912328766</v>
      </c>
      <c r="D69" s="13"/>
      <c r="E69" s="17">
        <v>187437292</v>
      </c>
      <c r="F69" s="13"/>
      <c r="G69" s="17">
        <v>9724891474</v>
      </c>
      <c r="H69" s="13"/>
      <c r="I69" s="17">
        <v>9912328766</v>
      </c>
      <c r="J69" s="13"/>
      <c r="K69" s="17">
        <v>187437292</v>
      </c>
      <c r="L69" s="13"/>
      <c r="M69" s="17">
        <v>9724891474</v>
      </c>
      <c r="P69" s="66"/>
      <c r="Q69" s="67"/>
      <c r="R69" s="66"/>
    </row>
    <row r="70" spans="1:18" ht="21.75" customHeight="1" thickBot="1" x14ac:dyDescent="0.25">
      <c r="A70" s="9" t="s">
        <v>26</v>
      </c>
      <c r="C70" s="19">
        <f>SUM(C8:C69)</f>
        <v>1116658149111</v>
      </c>
      <c r="D70" s="13"/>
      <c r="E70" s="19">
        <f>SUM(E8:E69)</f>
        <v>2938050996</v>
      </c>
      <c r="F70" s="13"/>
      <c r="G70" s="19">
        <f>SUM(G8:G69)</f>
        <v>1113720098115</v>
      </c>
      <c r="H70" s="13"/>
      <c r="I70" s="19">
        <f>SUM(I8:I69)</f>
        <v>6734765450977</v>
      </c>
      <c r="J70" s="13"/>
      <c r="K70" s="19">
        <f>SUM(K8:K69)</f>
        <v>4278341287</v>
      </c>
      <c r="L70" s="13"/>
      <c r="M70" s="19">
        <f>SUM(M8:M69)</f>
        <v>6730487109690</v>
      </c>
      <c r="P70" s="66"/>
      <c r="Q70" s="67"/>
      <c r="R70" s="66"/>
    </row>
    <row r="71" spans="1:18" ht="13.5" thickTop="1" x14ac:dyDescent="0.2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80"/>
  <sheetViews>
    <sheetView rightToLeft="1" topLeftCell="A65" workbookViewId="0">
      <selection activeCell="K89" sqref="K89"/>
    </sheetView>
  </sheetViews>
  <sheetFormatPr defaultRowHeight="12.75" x14ac:dyDescent="0.2"/>
  <cols>
    <col min="1" max="1" width="40.28515625" customWidth="1"/>
    <col min="2" max="2" width="1.28515625" customWidth="1"/>
    <col min="3" max="3" width="11.7109375" bestFit="1" customWidth="1"/>
    <col min="4" max="4" width="1.28515625" customWidth="1"/>
    <col min="5" max="5" width="18.42578125" bestFit="1" customWidth="1"/>
    <col min="6" max="6" width="1.28515625" customWidth="1"/>
    <col min="7" max="7" width="16.85546875" bestFit="1" customWidth="1"/>
    <col min="8" max="8" width="1.28515625" customWidth="1"/>
    <col min="9" max="9" width="22" bestFit="1" customWidth="1"/>
    <col min="10" max="10" width="1.28515625" customWidth="1"/>
    <col min="11" max="11" width="12.28515625" bestFit="1" customWidth="1"/>
    <col min="12" max="12" width="1.28515625" customWidth="1"/>
    <col min="13" max="13" width="19.7109375" bestFit="1" customWidth="1"/>
    <col min="14" max="14" width="1.28515625" customWidth="1"/>
    <col min="15" max="15" width="19.42578125" bestFit="1" customWidth="1"/>
    <col min="16" max="16" width="1.28515625" customWidth="1"/>
    <col min="17" max="17" width="14.28515625" customWidth="1"/>
    <col min="18" max="18" width="6.5703125" customWidth="1"/>
    <col min="19" max="19" width="0.28515625" customWidth="1"/>
  </cols>
  <sheetData>
    <row r="1" spans="1:18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8" ht="21.75" customHeight="1" x14ac:dyDescent="0.2">
      <c r="A2" s="86" t="s">
        <v>144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</row>
    <row r="3" spans="1:18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</row>
    <row r="4" spans="1:18" ht="12" customHeight="1" x14ac:dyDescent="0.2"/>
    <row r="5" spans="1:18" ht="26.25" customHeight="1" x14ac:dyDescent="0.2">
      <c r="A5" s="87" t="s">
        <v>257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</row>
    <row r="6" spans="1:18" ht="23.25" customHeight="1" x14ac:dyDescent="0.2">
      <c r="A6" s="88" t="s">
        <v>147</v>
      </c>
      <c r="C6" s="88" t="s">
        <v>161</v>
      </c>
      <c r="D6" s="88"/>
      <c r="E6" s="88"/>
      <c r="F6" s="88"/>
      <c r="G6" s="88"/>
      <c r="H6" s="88"/>
      <c r="I6" s="88"/>
      <c r="K6" s="88" t="s">
        <v>162</v>
      </c>
      <c r="L6" s="88"/>
      <c r="M6" s="88"/>
      <c r="N6" s="88"/>
      <c r="O6" s="88"/>
      <c r="P6" s="88"/>
      <c r="Q6" s="88"/>
      <c r="R6" s="88"/>
    </row>
    <row r="7" spans="1:18" ht="41.25" customHeight="1" x14ac:dyDescent="0.2">
      <c r="A7" s="88"/>
      <c r="C7" s="11" t="s">
        <v>12</v>
      </c>
      <c r="D7" s="3"/>
      <c r="E7" s="11" t="s">
        <v>258</v>
      </c>
      <c r="F7" s="3"/>
      <c r="G7" s="11" t="s">
        <v>259</v>
      </c>
      <c r="H7" s="3"/>
      <c r="I7" s="11" t="s">
        <v>260</v>
      </c>
      <c r="K7" s="11" t="s">
        <v>12</v>
      </c>
      <c r="L7" s="3"/>
      <c r="M7" s="11" t="s">
        <v>258</v>
      </c>
      <c r="N7" s="3"/>
      <c r="O7" s="11" t="s">
        <v>259</v>
      </c>
      <c r="P7" s="3"/>
      <c r="Q7" s="124" t="s">
        <v>260</v>
      </c>
      <c r="R7" s="124"/>
    </row>
    <row r="8" spans="1:18" ht="21.75" customHeight="1" x14ac:dyDescent="0.2">
      <c r="A8" s="5" t="s">
        <v>24</v>
      </c>
      <c r="C8" s="12">
        <v>219000</v>
      </c>
      <c r="D8" s="13"/>
      <c r="E8" s="12">
        <v>6087886829</v>
      </c>
      <c r="F8" s="13"/>
      <c r="G8" s="12">
        <v>5296246346</v>
      </c>
      <c r="H8" s="13"/>
      <c r="I8" s="12">
        <v>791640483</v>
      </c>
      <c r="J8" s="13"/>
      <c r="K8" s="12">
        <v>438000</v>
      </c>
      <c r="L8" s="13"/>
      <c r="M8" s="12">
        <v>12105106720</v>
      </c>
      <c r="N8" s="13"/>
      <c r="O8" s="12">
        <v>10592492693</v>
      </c>
      <c r="P8" s="13"/>
      <c r="Q8" s="101">
        <v>1512614027</v>
      </c>
      <c r="R8" s="101"/>
    </row>
    <row r="9" spans="1:18" ht="21.75" customHeight="1" x14ac:dyDescent="0.2">
      <c r="A9" s="6" t="s">
        <v>19</v>
      </c>
      <c r="C9" s="15">
        <v>150000</v>
      </c>
      <c r="D9" s="13"/>
      <c r="E9" s="15">
        <v>6023575215</v>
      </c>
      <c r="F9" s="13"/>
      <c r="G9" s="15">
        <v>4203584970</v>
      </c>
      <c r="H9" s="13"/>
      <c r="I9" s="15">
        <v>1819990245</v>
      </c>
      <c r="J9" s="13"/>
      <c r="K9" s="15">
        <v>525000</v>
      </c>
      <c r="L9" s="13"/>
      <c r="M9" s="15">
        <v>19813647722</v>
      </c>
      <c r="N9" s="13"/>
      <c r="O9" s="15">
        <v>14712547395</v>
      </c>
      <c r="P9" s="13"/>
      <c r="Q9" s="123">
        <v>5101100327</v>
      </c>
      <c r="R9" s="123"/>
    </row>
    <row r="10" spans="1:18" ht="21.75" customHeight="1" x14ac:dyDescent="0.2">
      <c r="A10" s="6" t="s">
        <v>20</v>
      </c>
      <c r="C10" s="15">
        <v>100000</v>
      </c>
      <c r="D10" s="13"/>
      <c r="E10" s="15">
        <v>2062929338</v>
      </c>
      <c r="F10" s="13"/>
      <c r="G10" s="15">
        <v>1126971851</v>
      </c>
      <c r="H10" s="13"/>
      <c r="I10" s="15">
        <v>935957487</v>
      </c>
      <c r="J10" s="13"/>
      <c r="K10" s="15">
        <v>100000</v>
      </c>
      <c r="L10" s="13"/>
      <c r="M10" s="15">
        <v>2062929338</v>
      </c>
      <c r="N10" s="13"/>
      <c r="O10" s="15">
        <v>1126971851</v>
      </c>
      <c r="P10" s="13"/>
      <c r="Q10" s="123">
        <v>935957487</v>
      </c>
      <c r="R10" s="123"/>
    </row>
    <row r="11" spans="1:18" ht="21.75" customHeight="1" x14ac:dyDescent="0.2">
      <c r="A11" s="6" t="s">
        <v>167</v>
      </c>
      <c r="C11" s="15">
        <v>0</v>
      </c>
      <c r="D11" s="13"/>
      <c r="E11" s="15">
        <v>0</v>
      </c>
      <c r="F11" s="13"/>
      <c r="G11" s="15">
        <v>0</v>
      </c>
      <c r="H11" s="13"/>
      <c r="I11" s="15">
        <v>0</v>
      </c>
      <c r="J11" s="13"/>
      <c r="K11" s="15">
        <v>8600000</v>
      </c>
      <c r="L11" s="13"/>
      <c r="M11" s="15">
        <v>184240146067</v>
      </c>
      <c r="N11" s="13"/>
      <c r="O11" s="15">
        <v>101181624483</v>
      </c>
      <c r="P11" s="13"/>
      <c r="Q11" s="123">
        <v>83058521584</v>
      </c>
      <c r="R11" s="123"/>
    </row>
    <row r="12" spans="1:18" ht="21.75" customHeight="1" x14ac:dyDescent="0.2">
      <c r="A12" s="6" t="s">
        <v>168</v>
      </c>
      <c r="C12" s="15">
        <v>0</v>
      </c>
      <c r="D12" s="13"/>
      <c r="E12" s="15">
        <v>0</v>
      </c>
      <c r="F12" s="13"/>
      <c r="G12" s="15">
        <v>0</v>
      </c>
      <c r="H12" s="13"/>
      <c r="I12" s="15">
        <v>0</v>
      </c>
      <c r="J12" s="13"/>
      <c r="K12" s="15">
        <v>4275</v>
      </c>
      <c r="L12" s="13"/>
      <c r="M12" s="15">
        <v>14079049</v>
      </c>
      <c r="N12" s="13"/>
      <c r="O12" s="15">
        <v>10000140</v>
      </c>
      <c r="P12" s="13"/>
      <c r="Q12" s="123">
        <v>4078909</v>
      </c>
      <c r="R12" s="123"/>
    </row>
    <row r="13" spans="1:18" ht="21.75" customHeight="1" x14ac:dyDescent="0.2">
      <c r="A13" s="6" t="s">
        <v>169</v>
      </c>
      <c r="C13" s="15">
        <v>0</v>
      </c>
      <c r="D13" s="13"/>
      <c r="E13" s="15">
        <v>0</v>
      </c>
      <c r="F13" s="13"/>
      <c r="G13" s="15">
        <v>0</v>
      </c>
      <c r="H13" s="13"/>
      <c r="I13" s="15">
        <v>0</v>
      </c>
      <c r="J13" s="13"/>
      <c r="K13" s="15">
        <v>334</v>
      </c>
      <c r="L13" s="13"/>
      <c r="M13" s="15">
        <v>2011711</v>
      </c>
      <c r="N13" s="13"/>
      <c r="O13" s="15">
        <v>1271390</v>
      </c>
      <c r="P13" s="13"/>
      <c r="Q13" s="123">
        <v>740321</v>
      </c>
      <c r="R13" s="123"/>
    </row>
    <row r="14" spans="1:18" ht="21.75" customHeight="1" x14ac:dyDescent="0.2">
      <c r="A14" s="6" t="s">
        <v>170</v>
      </c>
      <c r="C14" s="15">
        <v>0</v>
      </c>
      <c r="D14" s="13"/>
      <c r="E14" s="15">
        <v>0</v>
      </c>
      <c r="F14" s="13"/>
      <c r="G14" s="15">
        <v>0</v>
      </c>
      <c r="H14" s="13"/>
      <c r="I14" s="15">
        <v>0</v>
      </c>
      <c r="J14" s="13"/>
      <c r="K14" s="15">
        <v>209</v>
      </c>
      <c r="L14" s="13"/>
      <c r="M14" s="15">
        <v>2202222</v>
      </c>
      <c r="N14" s="13"/>
      <c r="O14" s="15">
        <v>1861369</v>
      </c>
      <c r="P14" s="13"/>
      <c r="Q14" s="123">
        <v>340853</v>
      </c>
      <c r="R14" s="123"/>
    </row>
    <row r="15" spans="1:18" ht="21.75" customHeight="1" x14ac:dyDescent="0.2">
      <c r="A15" s="6" t="s">
        <v>171</v>
      </c>
      <c r="C15" s="15">
        <v>0</v>
      </c>
      <c r="D15" s="13"/>
      <c r="E15" s="15">
        <v>0</v>
      </c>
      <c r="F15" s="13"/>
      <c r="G15" s="15">
        <v>0</v>
      </c>
      <c r="H15" s="13"/>
      <c r="I15" s="15">
        <v>0</v>
      </c>
      <c r="J15" s="13"/>
      <c r="K15" s="15">
        <v>1675000</v>
      </c>
      <c r="L15" s="13"/>
      <c r="M15" s="15">
        <v>8036868376</v>
      </c>
      <c r="N15" s="13"/>
      <c r="O15" s="15">
        <v>7221543404</v>
      </c>
      <c r="P15" s="13"/>
      <c r="Q15" s="123">
        <v>815324972</v>
      </c>
      <c r="R15" s="123"/>
    </row>
    <row r="16" spans="1:18" ht="21.75" customHeight="1" x14ac:dyDescent="0.2">
      <c r="A16" s="6" t="s">
        <v>23</v>
      </c>
      <c r="C16" s="15">
        <v>0</v>
      </c>
      <c r="D16" s="13"/>
      <c r="E16" s="15">
        <v>0</v>
      </c>
      <c r="F16" s="13"/>
      <c r="G16" s="15">
        <v>0</v>
      </c>
      <c r="H16" s="13"/>
      <c r="I16" s="15">
        <v>0</v>
      </c>
      <c r="J16" s="13"/>
      <c r="K16" s="15">
        <v>1325000</v>
      </c>
      <c r="L16" s="13"/>
      <c r="M16" s="15">
        <v>24984011667</v>
      </c>
      <c r="N16" s="13"/>
      <c r="O16" s="15">
        <v>21003637170</v>
      </c>
      <c r="P16" s="13"/>
      <c r="Q16" s="123">
        <v>3980374497</v>
      </c>
      <c r="R16" s="123"/>
    </row>
    <row r="17" spans="1:18" ht="21.75" customHeight="1" x14ac:dyDescent="0.2">
      <c r="A17" s="6" t="s">
        <v>172</v>
      </c>
      <c r="C17" s="15">
        <v>0</v>
      </c>
      <c r="D17" s="13"/>
      <c r="E17" s="15">
        <v>0</v>
      </c>
      <c r="F17" s="13"/>
      <c r="G17" s="15">
        <v>0</v>
      </c>
      <c r="H17" s="13"/>
      <c r="I17" s="15">
        <v>0</v>
      </c>
      <c r="J17" s="13"/>
      <c r="K17" s="15">
        <v>100000000</v>
      </c>
      <c r="L17" s="13"/>
      <c r="M17" s="15">
        <v>499208241966</v>
      </c>
      <c r="N17" s="13"/>
      <c r="O17" s="15">
        <v>226698379300</v>
      </c>
      <c r="P17" s="13"/>
      <c r="Q17" s="123">
        <v>272509862666</v>
      </c>
      <c r="R17" s="123"/>
    </row>
    <row r="18" spans="1:18" ht="21.75" customHeight="1" x14ac:dyDescent="0.2">
      <c r="A18" s="6" t="s">
        <v>173</v>
      </c>
      <c r="C18" s="15">
        <v>0</v>
      </c>
      <c r="D18" s="13"/>
      <c r="E18" s="15">
        <v>0</v>
      </c>
      <c r="F18" s="13"/>
      <c r="G18" s="15">
        <v>0</v>
      </c>
      <c r="H18" s="13"/>
      <c r="I18" s="15">
        <v>0</v>
      </c>
      <c r="J18" s="13"/>
      <c r="K18" s="15">
        <v>30000000</v>
      </c>
      <c r="L18" s="13"/>
      <c r="M18" s="15">
        <v>85187320155</v>
      </c>
      <c r="N18" s="13"/>
      <c r="O18" s="15">
        <v>64493471040</v>
      </c>
      <c r="P18" s="13"/>
      <c r="Q18" s="123">
        <v>20693849115</v>
      </c>
      <c r="R18" s="123"/>
    </row>
    <row r="19" spans="1:18" ht="21.75" customHeight="1" x14ac:dyDescent="0.2">
      <c r="A19" s="6" t="s">
        <v>174</v>
      </c>
      <c r="C19" s="15">
        <v>0</v>
      </c>
      <c r="D19" s="13"/>
      <c r="E19" s="15">
        <v>0</v>
      </c>
      <c r="F19" s="13"/>
      <c r="G19" s="15">
        <v>0</v>
      </c>
      <c r="H19" s="13"/>
      <c r="I19" s="15">
        <v>0</v>
      </c>
      <c r="J19" s="13"/>
      <c r="K19" s="15">
        <v>200000</v>
      </c>
      <c r="L19" s="13"/>
      <c r="M19" s="15">
        <v>1970409937</v>
      </c>
      <c r="N19" s="13"/>
      <c r="O19" s="15">
        <v>1715590587</v>
      </c>
      <c r="P19" s="13"/>
      <c r="Q19" s="123">
        <v>254819350</v>
      </c>
      <c r="R19" s="123"/>
    </row>
    <row r="20" spans="1:18" ht="21.75" customHeight="1" x14ac:dyDescent="0.2">
      <c r="A20" s="6" t="s">
        <v>175</v>
      </c>
      <c r="C20" s="15">
        <v>0</v>
      </c>
      <c r="D20" s="13"/>
      <c r="E20" s="15">
        <v>0</v>
      </c>
      <c r="F20" s="13"/>
      <c r="G20" s="15">
        <v>0</v>
      </c>
      <c r="H20" s="13"/>
      <c r="I20" s="15">
        <v>0</v>
      </c>
      <c r="J20" s="13"/>
      <c r="K20" s="15">
        <v>250000</v>
      </c>
      <c r="L20" s="13"/>
      <c r="M20" s="15">
        <v>10384576096</v>
      </c>
      <c r="N20" s="13"/>
      <c r="O20" s="15">
        <v>9688047615</v>
      </c>
      <c r="P20" s="13"/>
      <c r="Q20" s="123">
        <v>696528481</v>
      </c>
      <c r="R20" s="123"/>
    </row>
    <row r="21" spans="1:18" ht="21.75" customHeight="1" x14ac:dyDescent="0.2">
      <c r="A21" s="6" t="s">
        <v>176</v>
      </c>
      <c r="C21" s="15">
        <v>0</v>
      </c>
      <c r="D21" s="13"/>
      <c r="E21" s="15">
        <v>0</v>
      </c>
      <c r="F21" s="13"/>
      <c r="G21" s="15">
        <v>0</v>
      </c>
      <c r="H21" s="13"/>
      <c r="I21" s="15">
        <v>0</v>
      </c>
      <c r="J21" s="13"/>
      <c r="K21" s="15">
        <v>2000000</v>
      </c>
      <c r="L21" s="13"/>
      <c r="M21" s="15">
        <v>63723579583</v>
      </c>
      <c r="N21" s="13"/>
      <c r="O21" s="15">
        <v>38722883531</v>
      </c>
      <c r="P21" s="13"/>
      <c r="Q21" s="123">
        <v>25000696052</v>
      </c>
      <c r="R21" s="123"/>
    </row>
    <row r="22" spans="1:18" ht="21.75" customHeight="1" x14ac:dyDescent="0.2">
      <c r="A22" s="6" t="s">
        <v>177</v>
      </c>
      <c r="C22" s="15">
        <v>0</v>
      </c>
      <c r="D22" s="13"/>
      <c r="E22" s="15">
        <v>0</v>
      </c>
      <c r="F22" s="13"/>
      <c r="G22" s="15">
        <v>0</v>
      </c>
      <c r="H22" s="13"/>
      <c r="I22" s="15">
        <v>0</v>
      </c>
      <c r="J22" s="13"/>
      <c r="K22" s="15">
        <v>1600000</v>
      </c>
      <c r="L22" s="13"/>
      <c r="M22" s="15">
        <v>5812399801</v>
      </c>
      <c r="N22" s="13"/>
      <c r="O22" s="15">
        <v>4150226800</v>
      </c>
      <c r="P22" s="13"/>
      <c r="Q22" s="123">
        <v>1662173001</v>
      </c>
      <c r="R22" s="123"/>
    </row>
    <row r="23" spans="1:18" ht="21.75" customHeight="1" x14ac:dyDescent="0.2">
      <c r="A23" s="6" t="s">
        <v>178</v>
      </c>
      <c r="C23" s="15">
        <v>0</v>
      </c>
      <c r="D23" s="13"/>
      <c r="E23" s="15">
        <v>0</v>
      </c>
      <c r="F23" s="13"/>
      <c r="G23" s="15">
        <v>0</v>
      </c>
      <c r="H23" s="13"/>
      <c r="I23" s="15">
        <v>0</v>
      </c>
      <c r="J23" s="13"/>
      <c r="K23" s="15">
        <v>100454</v>
      </c>
      <c r="L23" s="13"/>
      <c r="M23" s="15">
        <v>5769333166</v>
      </c>
      <c r="N23" s="13"/>
      <c r="O23" s="15">
        <v>4502989088</v>
      </c>
      <c r="P23" s="13"/>
      <c r="Q23" s="123">
        <v>1266344078</v>
      </c>
      <c r="R23" s="123"/>
    </row>
    <row r="24" spans="1:18" ht="21.75" customHeight="1" x14ac:dyDescent="0.2">
      <c r="A24" s="6" t="s">
        <v>179</v>
      </c>
      <c r="C24" s="15">
        <v>0</v>
      </c>
      <c r="D24" s="13"/>
      <c r="E24" s="15">
        <v>0</v>
      </c>
      <c r="F24" s="13"/>
      <c r="G24" s="15">
        <v>0</v>
      </c>
      <c r="H24" s="13"/>
      <c r="I24" s="15">
        <v>0</v>
      </c>
      <c r="J24" s="13"/>
      <c r="K24" s="15">
        <v>900000</v>
      </c>
      <c r="L24" s="13"/>
      <c r="M24" s="15">
        <v>57786616918</v>
      </c>
      <c r="N24" s="13"/>
      <c r="O24" s="15">
        <v>55984747042</v>
      </c>
      <c r="P24" s="13"/>
      <c r="Q24" s="123">
        <v>1801869876</v>
      </c>
      <c r="R24" s="123"/>
    </row>
    <row r="25" spans="1:18" ht="21.75" customHeight="1" x14ac:dyDescent="0.2">
      <c r="A25" s="6" t="s">
        <v>21</v>
      </c>
      <c r="C25" s="15">
        <v>0</v>
      </c>
      <c r="D25" s="13"/>
      <c r="E25" s="15">
        <v>0</v>
      </c>
      <c r="F25" s="13"/>
      <c r="G25" s="15">
        <v>0</v>
      </c>
      <c r="H25" s="13"/>
      <c r="I25" s="15">
        <v>0</v>
      </c>
      <c r="J25" s="13"/>
      <c r="K25" s="15">
        <v>435000</v>
      </c>
      <c r="L25" s="13"/>
      <c r="M25" s="15">
        <v>10063593464</v>
      </c>
      <c r="N25" s="13"/>
      <c r="O25" s="15">
        <v>8380188790</v>
      </c>
      <c r="P25" s="13"/>
      <c r="Q25" s="123">
        <v>1683404674</v>
      </c>
      <c r="R25" s="123"/>
    </row>
    <row r="26" spans="1:18" ht="21.75" customHeight="1" x14ac:dyDescent="0.2">
      <c r="A26" s="6" t="s">
        <v>180</v>
      </c>
      <c r="C26" s="15">
        <v>0</v>
      </c>
      <c r="D26" s="13"/>
      <c r="E26" s="15">
        <v>0</v>
      </c>
      <c r="F26" s="13"/>
      <c r="G26" s="15">
        <v>0</v>
      </c>
      <c r="H26" s="13"/>
      <c r="I26" s="15">
        <v>0</v>
      </c>
      <c r="J26" s="13"/>
      <c r="K26" s="15">
        <v>2800000</v>
      </c>
      <c r="L26" s="13"/>
      <c r="M26" s="15">
        <v>8558911948</v>
      </c>
      <c r="N26" s="13"/>
      <c r="O26" s="15">
        <v>8130401777</v>
      </c>
      <c r="P26" s="13"/>
      <c r="Q26" s="123">
        <v>428510171</v>
      </c>
      <c r="R26" s="123"/>
    </row>
    <row r="27" spans="1:18" ht="21.75" customHeight="1" x14ac:dyDescent="0.2">
      <c r="A27" s="6" t="s">
        <v>181</v>
      </c>
      <c r="C27" s="15">
        <v>0</v>
      </c>
      <c r="D27" s="13"/>
      <c r="E27" s="15">
        <v>0</v>
      </c>
      <c r="F27" s="13"/>
      <c r="G27" s="15">
        <v>0</v>
      </c>
      <c r="H27" s="13"/>
      <c r="I27" s="15">
        <v>0</v>
      </c>
      <c r="J27" s="13"/>
      <c r="K27" s="15">
        <v>400000</v>
      </c>
      <c r="L27" s="13"/>
      <c r="M27" s="15">
        <v>3776709952</v>
      </c>
      <c r="N27" s="13"/>
      <c r="O27" s="15">
        <v>2109964026</v>
      </c>
      <c r="P27" s="13"/>
      <c r="Q27" s="123">
        <v>1666745926</v>
      </c>
      <c r="R27" s="123"/>
    </row>
    <row r="28" spans="1:18" ht="21.75" customHeight="1" x14ac:dyDescent="0.2">
      <c r="A28" s="6" t="s">
        <v>182</v>
      </c>
      <c r="C28" s="15">
        <v>0</v>
      </c>
      <c r="D28" s="13"/>
      <c r="E28" s="15">
        <v>0</v>
      </c>
      <c r="F28" s="13"/>
      <c r="G28" s="15">
        <v>0</v>
      </c>
      <c r="H28" s="13"/>
      <c r="I28" s="15">
        <v>0</v>
      </c>
      <c r="J28" s="13"/>
      <c r="K28" s="15">
        <v>800000</v>
      </c>
      <c r="L28" s="13"/>
      <c r="M28" s="15">
        <v>2826714325</v>
      </c>
      <c r="N28" s="13"/>
      <c r="O28" s="15">
        <v>1581771167</v>
      </c>
      <c r="P28" s="13"/>
      <c r="Q28" s="123">
        <v>1244943158</v>
      </c>
      <c r="R28" s="123"/>
    </row>
    <row r="29" spans="1:18" ht="21.75" customHeight="1" x14ac:dyDescent="0.2">
      <c r="A29" s="6" t="s">
        <v>183</v>
      </c>
      <c r="C29" s="15">
        <v>0</v>
      </c>
      <c r="D29" s="13"/>
      <c r="E29" s="15">
        <v>0</v>
      </c>
      <c r="F29" s="13"/>
      <c r="G29" s="15">
        <v>0</v>
      </c>
      <c r="H29" s="13"/>
      <c r="I29" s="15">
        <v>0</v>
      </c>
      <c r="J29" s="13"/>
      <c r="K29" s="15">
        <v>10000000</v>
      </c>
      <c r="L29" s="13"/>
      <c r="M29" s="15">
        <v>44275087744</v>
      </c>
      <c r="N29" s="13"/>
      <c r="O29" s="15">
        <v>29567971367</v>
      </c>
      <c r="P29" s="13"/>
      <c r="Q29" s="123">
        <v>14707116377</v>
      </c>
      <c r="R29" s="123"/>
    </row>
    <row r="30" spans="1:18" ht="21.75" customHeight="1" x14ac:dyDescent="0.2">
      <c r="A30" s="6" t="s">
        <v>184</v>
      </c>
      <c r="C30" s="15">
        <v>0</v>
      </c>
      <c r="D30" s="13"/>
      <c r="E30" s="15">
        <v>0</v>
      </c>
      <c r="F30" s="13"/>
      <c r="G30" s="15">
        <v>0</v>
      </c>
      <c r="H30" s="13"/>
      <c r="I30" s="15">
        <v>0</v>
      </c>
      <c r="J30" s="13"/>
      <c r="K30" s="15">
        <v>2457000</v>
      </c>
      <c r="L30" s="13"/>
      <c r="M30" s="15">
        <v>22617891921</v>
      </c>
      <c r="N30" s="13"/>
      <c r="O30" s="15">
        <v>21072747408</v>
      </c>
      <c r="P30" s="13"/>
      <c r="Q30" s="123">
        <v>1545144513</v>
      </c>
      <c r="R30" s="123"/>
    </row>
    <row r="31" spans="1:18" ht="21.75" customHeight="1" x14ac:dyDescent="0.2">
      <c r="A31" s="6" t="s">
        <v>185</v>
      </c>
      <c r="C31" s="15">
        <v>0</v>
      </c>
      <c r="D31" s="13"/>
      <c r="E31" s="15">
        <v>0</v>
      </c>
      <c r="F31" s="13"/>
      <c r="G31" s="15">
        <v>0</v>
      </c>
      <c r="H31" s="13"/>
      <c r="I31" s="15">
        <v>0</v>
      </c>
      <c r="J31" s="13"/>
      <c r="K31" s="15">
        <v>866</v>
      </c>
      <c r="L31" s="13"/>
      <c r="M31" s="15">
        <v>3484490</v>
      </c>
      <c r="N31" s="13"/>
      <c r="O31" s="15">
        <v>2894063</v>
      </c>
      <c r="P31" s="13"/>
      <c r="Q31" s="123">
        <v>590427</v>
      </c>
      <c r="R31" s="123"/>
    </row>
    <row r="32" spans="1:18" ht="21.75" customHeight="1" x14ac:dyDescent="0.2">
      <c r="A32" s="6" t="s">
        <v>186</v>
      </c>
      <c r="C32" s="15">
        <v>0</v>
      </c>
      <c r="D32" s="13"/>
      <c r="E32" s="15">
        <v>0</v>
      </c>
      <c r="F32" s="13"/>
      <c r="G32" s="15">
        <v>0</v>
      </c>
      <c r="H32" s="13"/>
      <c r="I32" s="15">
        <v>0</v>
      </c>
      <c r="J32" s="13"/>
      <c r="K32" s="15">
        <v>100000</v>
      </c>
      <c r="L32" s="13"/>
      <c r="M32" s="15">
        <v>6859881862</v>
      </c>
      <c r="N32" s="13"/>
      <c r="O32" s="15">
        <v>6600119225</v>
      </c>
      <c r="P32" s="13"/>
      <c r="Q32" s="123">
        <v>259762637</v>
      </c>
      <c r="R32" s="123"/>
    </row>
    <row r="33" spans="1:18" ht="21.75" customHeight="1" x14ac:dyDescent="0.2">
      <c r="A33" s="6" t="s">
        <v>187</v>
      </c>
      <c r="C33" s="15">
        <v>0</v>
      </c>
      <c r="D33" s="13"/>
      <c r="E33" s="15">
        <v>0</v>
      </c>
      <c r="F33" s="13"/>
      <c r="G33" s="15">
        <v>0</v>
      </c>
      <c r="H33" s="13"/>
      <c r="I33" s="15">
        <v>0</v>
      </c>
      <c r="J33" s="13"/>
      <c r="K33" s="15">
        <v>2202283</v>
      </c>
      <c r="L33" s="13"/>
      <c r="M33" s="15">
        <v>16175327715</v>
      </c>
      <c r="N33" s="13"/>
      <c r="O33" s="15">
        <v>14046591951</v>
      </c>
      <c r="P33" s="13"/>
      <c r="Q33" s="123">
        <v>2128735764</v>
      </c>
      <c r="R33" s="123"/>
    </row>
    <row r="34" spans="1:18" ht="21.75" customHeight="1" x14ac:dyDescent="0.2">
      <c r="A34" s="6" t="s">
        <v>188</v>
      </c>
      <c r="C34" s="15">
        <v>0</v>
      </c>
      <c r="D34" s="13"/>
      <c r="E34" s="15">
        <v>0</v>
      </c>
      <c r="F34" s="13"/>
      <c r="G34" s="15">
        <v>0</v>
      </c>
      <c r="H34" s="13"/>
      <c r="I34" s="15">
        <v>0</v>
      </c>
      <c r="J34" s="13"/>
      <c r="K34" s="15">
        <v>515000</v>
      </c>
      <c r="L34" s="13"/>
      <c r="M34" s="15">
        <v>9688921324</v>
      </c>
      <c r="N34" s="13"/>
      <c r="O34" s="15">
        <v>8571603556</v>
      </c>
      <c r="P34" s="13"/>
      <c r="Q34" s="123">
        <v>1117317768</v>
      </c>
      <c r="R34" s="123"/>
    </row>
    <row r="35" spans="1:18" ht="21.75" customHeight="1" x14ac:dyDescent="0.2">
      <c r="A35" s="6" t="s">
        <v>189</v>
      </c>
      <c r="C35" s="15">
        <v>0</v>
      </c>
      <c r="D35" s="13"/>
      <c r="E35" s="15">
        <v>0</v>
      </c>
      <c r="F35" s="13"/>
      <c r="G35" s="15">
        <v>0</v>
      </c>
      <c r="H35" s="13"/>
      <c r="I35" s="15">
        <v>0</v>
      </c>
      <c r="J35" s="13"/>
      <c r="K35" s="15">
        <v>10000000</v>
      </c>
      <c r="L35" s="13"/>
      <c r="M35" s="15">
        <v>58902380678</v>
      </c>
      <c r="N35" s="13"/>
      <c r="O35" s="15">
        <v>40007610300</v>
      </c>
      <c r="P35" s="13"/>
      <c r="Q35" s="123">
        <v>18894770378</v>
      </c>
      <c r="R35" s="123"/>
    </row>
    <row r="36" spans="1:18" ht="21.75" customHeight="1" x14ac:dyDescent="0.2">
      <c r="A36" s="6" t="s">
        <v>190</v>
      </c>
      <c r="C36" s="15">
        <v>0</v>
      </c>
      <c r="D36" s="13"/>
      <c r="E36" s="15">
        <v>0</v>
      </c>
      <c r="F36" s="13"/>
      <c r="G36" s="15">
        <v>0</v>
      </c>
      <c r="H36" s="13"/>
      <c r="I36" s="15">
        <v>0</v>
      </c>
      <c r="J36" s="13"/>
      <c r="K36" s="15">
        <v>250000</v>
      </c>
      <c r="L36" s="13"/>
      <c r="M36" s="15">
        <v>3669631003</v>
      </c>
      <c r="N36" s="13"/>
      <c r="O36" s="15">
        <v>2416371897</v>
      </c>
      <c r="P36" s="13"/>
      <c r="Q36" s="123">
        <v>1253259106</v>
      </c>
      <c r="R36" s="123"/>
    </row>
    <row r="37" spans="1:18" ht="21.75" customHeight="1" thickBot="1" x14ac:dyDescent="0.25">
      <c r="A37" s="9" t="s">
        <v>26</v>
      </c>
      <c r="C37" s="19">
        <f>SUM(C8:C36)</f>
        <v>469000</v>
      </c>
      <c r="D37" s="13"/>
      <c r="E37" s="19">
        <f>SUM(E8:E36)</f>
        <v>14174391382</v>
      </c>
      <c r="F37" s="13"/>
      <c r="G37" s="19">
        <f>SUM(G8:G36)</f>
        <v>10626803167</v>
      </c>
      <c r="H37" s="13"/>
      <c r="I37" s="19">
        <f>SUM(I8:I36)</f>
        <v>3547588215</v>
      </c>
      <c r="J37" s="13"/>
      <c r="K37" s="19">
        <f>SUM(K8:K36)</f>
        <v>177678421</v>
      </c>
      <c r="L37" s="13"/>
      <c r="M37" s="19">
        <f>SUM(M8:M36)</f>
        <v>1168522016920</v>
      </c>
      <c r="N37" s="13"/>
      <c r="O37" s="19">
        <f>SUM(O8:O36)</f>
        <v>704296520425</v>
      </c>
      <c r="P37" s="13"/>
      <c r="Q37" s="125">
        <f t="shared" ref="Q37" si="0">SUM(Q8:R36)</f>
        <v>464225496495</v>
      </c>
      <c r="R37" s="125"/>
    </row>
    <row r="38" spans="1:18" ht="21.75" customHeight="1" thickTop="1" x14ac:dyDescent="0.2">
      <c r="A38" s="68"/>
      <c r="C38" s="15"/>
      <c r="D38" s="13"/>
      <c r="E38" s="15"/>
      <c r="F38" s="13"/>
      <c r="G38" s="15"/>
      <c r="H38" s="13"/>
      <c r="I38" s="15"/>
      <c r="J38" s="13"/>
      <c r="K38" s="15"/>
      <c r="L38" s="13"/>
      <c r="M38" s="15"/>
      <c r="N38" s="13"/>
      <c r="O38" s="15"/>
      <c r="P38" s="13"/>
      <c r="Q38" s="15"/>
      <c r="R38" s="15"/>
    </row>
    <row r="39" spans="1:18" ht="9" customHeight="1" x14ac:dyDescent="0.2">
      <c r="A39" s="68"/>
      <c r="C39" s="15"/>
      <c r="D39" s="13"/>
      <c r="E39" s="15"/>
      <c r="F39" s="13"/>
      <c r="G39" s="15"/>
      <c r="H39" s="13"/>
      <c r="I39" s="15"/>
      <c r="J39" s="13"/>
      <c r="K39" s="15"/>
      <c r="L39" s="13"/>
      <c r="M39" s="15"/>
      <c r="N39" s="13"/>
      <c r="O39" s="15"/>
      <c r="P39" s="13"/>
      <c r="Q39" s="15"/>
      <c r="R39" s="15"/>
    </row>
    <row r="40" spans="1:18" ht="21.75" customHeight="1" x14ac:dyDescent="0.2">
      <c r="A40" s="87" t="s">
        <v>299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</row>
    <row r="41" spans="1:18" ht="21.75" customHeight="1" x14ac:dyDescent="0.2">
      <c r="A41" s="88" t="s">
        <v>147</v>
      </c>
      <c r="C41" s="88" t="s">
        <v>161</v>
      </c>
      <c r="D41" s="88"/>
      <c r="E41" s="88"/>
      <c r="F41" s="88"/>
      <c r="G41" s="88"/>
      <c r="H41" s="88"/>
      <c r="I41" s="88"/>
      <c r="K41" s="88" t="s">
        <v>162</v>
      </c>
      <c r="L41" s="88"/>
      <c r="M41" s="88"/>
      <c r="N41" s="88"/>
      <c r="O41" s="88"/>
      <c r="P41" s="88"/>
      <c r="Q41" s="88"/>
      <c r="R41" s="88"/>
    </row>
    <row r="42" spans="1:18" ht="38.25" customHeight="1" x14ac:dyDescent="0.2">
      <c r="A42" s="88"/>
      <c r="C42" s="11" t="s">
        <v>12</v>
      </c>
      <c r="D42" s="3"/>
      <c r="E42" s="11" t="s">
        <v>258</v>
      </c>
      <c r="F42" s="3"/>
      <c r="G42" s="11" t="s">
        <v>259</v>
      </c>
      <c r="H42" s="3"/>
      <c r="I42" s="11" t="s">
        <v>260</v>
      </c>
      <c r="K42" s="11" t="s">
        <v>12</v>
      </c>
      <c r="L42" s="3"/>
      <c r="M42" s="11" t="s">
        <v>258</v>
      </c>
      <c r="N42" s="3"/>
      <c r="O42" s="11" t="s">
        <v>259</v>
      </c>
      <c r="P42" s="3"/>
      <c r="Q42" s="124" t="s">
        <v>260</v>
      </c>
      <c r="R42" s="124"/>
    </row>
    <row r="43" spans="1:18" ht="21.75" customHeight="1" x14ac:dyDescent="0.2">
      <c r="A43" s="6" t="s">
        <v>22</v>
      </c>
      <c r="C43" s="15">
        <v>6000</v>
      </c>
      <c r="D43" s="13"/>
      <c r="E43" s="15">
        <v>177314302400</v>
      </c>
      <c r="F43" s="13"/>
      <c r="G43" s="15">
        <v>142043310000</v>
      </c>
      <c r="H43" s="13"/>
      <c r="I43" s="15">
        <v>35270992400</v>
      </c>
      <c r="J43" s="13"/>
      <c r="K43" s="15">
        <v>6000</v>
      </c>
      <c r="L43" s="13"/>
      <c r="M43" s="15">
        <v>177314302400</v>
      </c>
      <c r="N43" s="13"/>
      <c r="O43" s="15">
        <v>142043310000</v>
      </c>
      <c r="P43" s="13"/>
      <c r="Q43" s="123">
        <v>35270992400</v>
      </c>
      <c r="R43" s="123"/>
    </row>
    <row r="44" spans="1:18" ht="21.75" customHeight="1" thickBot="1" x14ac:dyDescent="0.25">
      <c r="A44" s="9" t="s">
        <v>26</v>
      </c>
      <c r="C44" s="19">
        <f>SUM(C43)</f>
        <v>6000</v>
      </c>
      <c r="D44" s="13"/>
      <c r="E44" s="19">
        <f>SUM(E43)</f>
        <v>177314302400</v>
      </c>
      <c r="F44" s="13"/>
      <c r="G44" s="19">
        <f>SUM(G43)</f>
        <v>142043310000</v>
      </c>
      <c r="H44" s="13"/>
      <c r="I44" s="19">
        <f>SUM(I43)</f>
        <v>35270992400</v>
      </c>
      <c r="J44" s="13"/>
      <c r="K44" s="19">
        <f>SUM(K43)</f>
        <v>6000</v>
      </c>
      <c r="L44" s="13"/>
      <c r="M44" s="19">
        <f>SUM(M43)</f>
        <v>177314302400</v>
      </c>
      <c r="N44" s="13"/>
      <c r="O44" s="19">
        <f>SUM(O43)</f>
        <v>142043310000</v>
      </c>
      <c r="P44" s="13"/>
      <c r="Q44" s="125">
        <f t="shared" ref="Q44" si="1">SUM(Q43)</f>
        <v>35270992400</v>
      </c>
      <c r="R44" s="125"/>
    </row>
    <row r="45" spans="1:18" ht="21.75" customHeight="1" thickTop="1" x14ac:dyDescent="0.2">
      <c r="A45" s="68"/>
      <c r="C45" s="15"/>
      <c r="D45" s="13"/>
      <c r="E45" s="15"/>
      <c r="F45" s="13"/>
      <c r="G45" s="15"/>
      <c r="H45" s="13"/>
      <c r="I45" s="15"/>
      <c r="J45" s="13"/>
      <c r="K45" s="15"/>
      <c r="L45" s="13"/>
      <c r="M45" s="15"/>
      <c r="N45" s="13"/>
      <c r="O45" s="15"/>
      <c r="P45" s="13"/>
      <c r="Q45" s="15"/>
      <c r="R45" s="15"/>
    </row>
    <row r="46" spans="1:18" ht="7.5" customHeight="1" x14ac:dyDescent="0.4">
      <c r="M46" s="47"/>
    </row>
    <row r="47" spans="1:18" ht="31.5" customHeight="1" x14ac:dyDescent="0.2">
      <c r="A47" s="110" t="s">
        <v>288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</row>
    <row r="48" spans="1:18" ht="30.75" customHeight="1" x14ac:dyDescent="0.2">
      <c r="A48" s="113" t="s">
        <v>147</v>
      </c>
      <c r="B48" s="33"/>
      <c r="C48" s="113" t="s">
        <v>161</v>
      </c>
      <c r="D48" s="113"/>
      <c r="E48" s="113"/>
      <c r="F48" s="113"/>
      <c r="G48" s="113"/>
      <c r="H48" s="113"/>
      <c r="I48" s="113"/>
      <c r="J48" s="33"/>
      <c r="K48" s="113" t="s">
        <v>162</v>
      </c>
      <c r="L48" s="113"/>
      <c r="M48" s="113"/>
      <c r="N48" s="113"/>
      <c r="O48" s="113"/>
      <c r="P48" s="113"/>
      <c r="Q48" s="113"/>
      <c r="R48" s="113"/>
    </row>
    <row r="49" spans="1:18" ht="42" customHeight="1" x14ac:dyDescent="0.2">
      <c r="A49" s="113"/>
      <c r="B49" s="33"/>
      <c r="C49" s="43" t="s">
        <v>12</v>
      </c>
      <c r="D49" s="44"/>
      <c r="E49" s="43" t="s">
        <v>258</v>
      </c>
      <c r="F49" s="44"/>
      <c r="G49" s="43" t="s">
        <v>259</v>
      </c>
      <c r="H49" s="44"/>
      <c r="I49" s="43" t="s">
        <v>260</v>
      </c>
      <c r="J49" s="33"/>
      <c r="K49" s="43" t="s">
        <v>12</v>
      </c>
      <c r="L49" s="44"/>
      <c r="M49" s="43" t="s">
        <v>258</v>
      </c>
      <c r="N49" s="44"/>
      <c r="O49" s="43" t="s">
        <v>259</v>
      </c>
      <c r="P49" s="44"/>
      <c r="Q49" s="122" t="s">
        <v>260</v>
      </c>
      <c r="R49" s="122"/>
    </row>
    <row r="50" spans="1:18" ht="18.75" x14ac:dyDescent="0.2">
      <c r="A50" s="6" t="s">
        <v>44</v>
      </c>
      <c r="C50" s="23">
        <v>12000000</v>
      </c>
      <c r="D50" s="22"/>
      <c r="E50" s="23">
        <v>483499104000</v>
      </c>
      <c r="F50" s="22"/>
      <c r="G50" s="23">
        <v>392534476800</v>
      </c>
      <c r="H50" s="22"/>
      <c r="I50" s="23">
        <v>90964627200</v>
      </c>
      <c r="J50" s="22"/>
      <c r="K50" s="23">
        <v>12000000</v>
      </c>
      <c r="L50" s="22"/>
      <c r="M50" s="23">
        <v>483499104000</v>
      </c>
      <c r="N50" s="22"/>
      <c r="O50" s="23">
        <v>392534476800</v>
      </c>
      <c r="P50" s="22"/>
      <c r="Q50" s="99">
        <v>90964627200</v>
      </c>
      <c r="R50" s="99"/>
    </row>
    <row r="51" spans="1:18" ht="19.5" thickBot="1" x14ac:dyDescent="0.25">
      <c r="A51" s="6" t="s">
        <v>45</v>
      </c>
      <c r="C51" s="23">
        <v>13000000</v>
      </c>
      <c r="D51" s="22"/>
      <c r="E51" s="23">
        <v>368568742463</v>
      </c>
      <c r="F51" s="22"/>
      <c r="G51" s="23">
        <v>287384447347</v>
      </c>
      <c r="H51" s="22"/>
      <c r="I51" s="23">
        <v>81184295116</v>
      </c>
      <c r="J51" s="22"/>
      <c r="K51" s="23">
        <v>13000000</v>
      </c>
      <c r="L51" s="22"/>
      <c r="M51" s="23">
        <v>368568742463</v>
      </c>
      <c r="N51" s="22"/>
      <c r="O51" s="23">
        <v>287384447347</v>
      </c>
      <c r="P51" s="22"/>
      <c r="Q51" s="99">
        <v>81184295116</v>
      </c>
      <c r="R51" s="99"/>
    </row>
    <row r="52" spans="1:18" ht="18.75" x14ac:dyDescent="0.2">
      <c r="A52" s="6" t="s">
        <v>46</v>
      </c>
      <c r="C52" s="23">
        <v>6000000</v>
      </c>
      <c r="D52" s="22"/>
      <c r="E52" s="23">
        <v>172402560030</v>
      </c>
      <c r="F52" s="22"/>
      <c r="G52" s="23">
        <v>97668274067</v>
      </c>
      <c r="H52" s="22"/>
      <c r="I52" s="23">
        <v>74734285963</v>
      </c>
      <c r="J52" s="22"/>
      <c r="K52" s="23">
        <v>6000000</v>
      </c>
      <c r="L52" s="22"/>
      <c r="M52" s="23">
        <v>172402560030</v>
      </c>
      <c r="N52" s="22"/>
      <c r="O52" s="23">
        <v>97668274067</v>
      </c>
      <c r="P52" s="22"/>
      <c r="Q52" s="99">
        <v>74734285963</v>
      </c>
      <c r="R52" s="99"/>
    </row>
    <row r="53" spans="1:18" ht="21.75" customHeight="1" x14ac:dyDescent="0.2">
      <c r="A53" s="6" t="s">
        <v>194</v>
      </c>
      <c r="C53" s="23">
        <v>0</v>
      </c>
      <c r="D53" s="22"/>
      <c r="E53" s="23">
        <v>0</v>
      </c>
      <c r="F53" s="22"/>
      <c r="G53" s="23">
        <v>0</v>
      </c>
      <c r="H53" s="22"/>
      <c r="I53" s="23">
        <v>0</v>
      </c>
      <c r="J53" s="22"/>
      <c r="K53" s="23">
        <v>9000000</v>
      </c>
      <c r="L53" s="22"/>
      <c r="M53" s="23">
        <v>134496097635</v>
      </c>
      <c r="N53" s="22"/>
      <c r="O53" s="23">
        <v>121619423975</v>
      </c>
      <c r="P53" s="22"/>
      <c r="Q53" s="99">
        <v>12876673660</v>
      </c>
      <c r="R53" s="99"/>
    </row>
    <row r="54" spans="1:18" ht="21.75" customHeight="1" x14ac:dyDescent="0.2">
      <c r="A54" s="6" t="s">
        <v>195</v>
      </c>
      <c r="C54" s="23">
        <v>0</v>
      </c>
      <c r="D54" s="22"/>
      <c r="E54" s="23">
        <v>0</v>
      </c>
      <c r="F54" s="22"/>
      <c r="G54" s="23">
        <v>0</v>
      </c>
      <c r="H54" s="22"/>
      <c r="I54" s="23">
        <v>0</v>
      </c>
      <c r="J54" s="22"/>
      <c r="K54" s="23">
        <v>5000000</v>
      </c>
      <c r="L54" s="22"/>
      <c r="M54" s="23">
        <v>81858944215</v>
      </c>
      <c r="N54" s="22"/>
      <c r="O54" s="23">
        <v>67285718042</v>
      </c>
      <c r="P54" s="22"/>
      <c r="Q54" s="99">
        <v>14573226173</v>
      </c>
      <c r="R54" s="99"/>
    </row>
    <row r="55" spans="1:18" ht="21.75" customHeight="1" x14ac:dyDescent="0.2">
      <c r="A55" s="6" t="s">
        <v>196</v>
      </c>
      <c r="C55" s="23">
        <v>0</v>
      </c>
      <c r="D55" s="22"/>
      <c r="E55" s="23">
        <v>0</v>
      </c>
      <c r="F55" s="22"/>
      <c r="G55" s="23">
        <v>0</v>
      </c>
      <c r="H55" s="22"/>
      <c r="I55" s="23">
        <v>0</v>
      </c>
      <c r="J55" s="22"/>
      <c r="K55" s="23">
        <v>21000000</v>
      </c>
      <c r="L55" s="22"/>
      <c r="M55" s="23">
        <v>786631576605</v>
      </c>
      <c r="N55" s="22"/>
      <c r="O55" s="23">
        <v>625260565592</v>
      </c>
      <c r="P55" s="22"/>
      <c r="Q55" s="99">
        <v>161371011013</v>
      </c>
      <c r="R55" s="99"/>
    </row>
    <row r="56" spans="1:18" ht="21.75" customHeight="1" x14ac:dyDescent="0.2">
      <c r="A56" s="6" t="s">
        <v>43</v>
      </c>
      <c r="C56" s="23">
        <v>0</v>
      </c>
      <c r="D56" s="22"/>
      <c r="E56" s="23">
        <v>0</v>
      </c>
      <c r="F56" s="22"/>
      <c r="G56" s="23">
        <v>0</v>
      </c>
      <c r="H56" s="22"/>
      <c r="I56" s="23">
        <v>0</v>
      </c>
      <c r="J56" s="22"/>
      <c r="K56" s="23">
        <v>15000000</v>
      </c>
      <c r="L56" s="22"/>
      <c r="M56" s="23">
        <v>177266347953</v>
      </c>
      <c r="N56" s="22"/>
      <c r="O56" s="23">
        <v>150336750000</v>
      </c>
      <c r="P56" s="22"/>
      <c r="Q56" s="99">
        <v>26929597953</v>
      </c>
      <c r="R56" s="99"/>
    </row>
    <row r="57" spans="1:18" ht="21.75" customHeight="1" x14ac:dyDescent="0.2">
      <c r="A57" s="6" t="s">
        <v>197</v>
      </c>
      <c r="C57" s="23">
        <v>0</v>
      </c>
      <c r="D57" s="22"/>
      <c r="E57" s="23">
        <v>0</v>
      </c>
      <c r="F57" s="22"/>
      <c r="G57" s="23">
        <v>0</v>
      </c>
      <c r="H57" s="22"/>
      <c r="I57" s="23">
        <v>0</v>
      </c>
      <c r="J57" s="22"/>
      <c r="K57" s="23">
        <v>1000000</v>
      </c>
      <c r="L57" s="22"/>
      <c r="M57" s="23">
        <v>74342787257</v>
      </c>
      <c r="N57" s="22"/>
      <c r="O57" s="23">
        <v>67144401517</v>
      </c>
      <c r="P57" s="22"/>
      <c r="Q57" s="99">
        <v>7198385740</v>
      </c>
      <c r="R57" s="99"/>
    </row>
    <row r="58" spans="1:18" ht="21.75" customHeight="1" x14ac:dyDescent="0.2">
      <c r="A58" s="6" t="s">
        <v>201</v>
      </c>
      <c r="C58" s="23">
        <v>0</v>
      </c>
      <c r="D58" s="22"/>
      <c r="E58" s="23">
        <v>0</v>
      </c>
      <c r="F58" s="22"/>
      <c r="G58" s="23">
        <v>0</v>
      </c>
      <c r="H58" s="22"/>
      <c r="I58" s="23">
        <v>0</v>
      </c>
      <c r="J58" s="22"/>
      <c r="K58" s="23">
        <v>2200010</v>
      </c>
      <c r="L58" s="22"/>
      <c r="M58" s="23">
        <v>105008980756</v>
      </c>
      <c r="N58" s="22"/>
      <c r="O58" s="23">
        <v>100883209010</v>
      </c>
      <c r="P58" s="22"/>
      <c r="Q58" s="99">
        <v>4125771746</v>
      </c>
      <c r="R58" s="99"/>
    </row>
    <row r="59" spans="1:18" ht="21.75" customHeight="1" x14ac:dyDescent="0.2">
      <c r="A59" s="6" t="s">
        <v>200</v>
      </c>
      <c r="C59" s="23">
        <v>0</v>
      </c>
      <c r="D59" s="22"/>
      <c r="E59" s="23">
        <v>0</v>
      </c>
      <c r="F59" s="22"/>
      <c r="G59" s="23">
        <v>0</v>
      </c>
      <c r="H59" s="22"/>
      <c r="I59" s="23">
        <v>0</v>
      </c>
      <c r="J59" s="22"/>
      <c r="K59" s="23">
        <v>3000000</v>
      </c>
      <c r="L59" s="22"/>
      <c r="M59" s="23">
        <v>109636203026</v>
      </c>
      <c r="N59" s="22"/>
      <c r="O59" s="23">
        <v>107335428252</v>
      </c>
      <c r="P59" s="22"/>
      <c r="Q59" s="99">
        <v>2300774774</v>
      </c>
      <c r="R59" s="99"/>
    </row>
    <row r="60" spans="1:18" ht="21.75" customHeight="1" x14ac:dyDescent="0.2">
      <c r="A60" s="6" t="s">
        <v>198</v>
      </c>
      <c r="C60" s="23">
        <v>0</v>
      </c>
      <c r="D60" s="22"/>
      <c r="E60" s="23">
        <v>0</v>
      </c>
      <c r="F60" s="22"/>
      <c r="G60" s="23">
        <v>0</v>
      </c>
      <c r="H60" s="22"/>
      <c r="I60" s="23">
        <v>0</v>
      </c>
      <c r="J60" s="22"/>
      <c r="K60" s="23">
        <v>5000000</v>
      </c>
      <c r="L60" s="22"/>
      <c r="M60" s="23">
        <v>69458468985</v>
      </c>
      <c r="N60" s="22"/>
      <c r="O60" s="23">
        <v>60435373485</v>
      </c>
      <c r="P60" s="22"/>
      <c r="Q60" s="99">
        <v>9023095500</v>
      </c>
      <c r="R60" s="99"/>
    </row>
    <row r="61" spans="1:18" ht="21.75" thickBot="1" x14ac:dyDescent="0.25">
      <c r="A61" s="9" t="s">
        <v>26</v>
      </c>
      <c r="C61" s="25">
        <f>SUM(C50:C60)</f>
        <v>31000000</v>
      </c>
      <c r="D61" s="22"/>
      <c r="E61" s="25">
        <f>SUM(E50:E60)</f>
        <v>1024470406493</v>
      </c>
      <c r="F61" s="22"/>
      <c r="G61" s="25">
        <f>SUM(G50:G60)</f>
        <v>777587198214</v>
      </c>
      <c r="H61" s="22"/>
      <c r="I61" s="25">
        <f>SUM(I50:I60)</f>
        <v>246883208279</v>
      </c>
      <c r="J61" s="22"/>
      <c r="K61" s="25">
        <f>SUM(K50:K60)</f>
        <v>92200010</v>
      </c>
      <c r="L61" s="22"/>
      <c r="M61" s="25">
        <f>SUM(M50:M60)</f>
        <v>2563169812925</v>
      </c>
      <c r="N61" s="22"/>
      <c r="O61" s="25">
        <f>SUM(O50:O60)</f>
        <v>2077888068087</v>
      </c>
      <c r="P61" s="22"/>
      <c r="Q61" s="105">
        <f t="shared" ref="Q61" si="2">SUM(Q50:R60)</f>
        <v>485281744838</v>
      </c>
      <c r="R61" s="105"/>
    </row>
    <row r="62" spans="1:18" ht="21.75" customHeight="1" thickTop="1" x14ac:dyDescent="0.2"/>
    <row r="63" spans="1:18" ht="26.25" customHeight="1" x14ac:dyDescent="0.2">
      <c r="A63" s="110" t="s">
        <v>289</v>
      </c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</row>
    <row r="64" spans="1:18" ht="32.25" customHeight="1" x14ac:dyDescent="0.2">
      <c r="A64" s="113" t="s">
        <v>147</v>
      </c>
      <c r="B64" s="33"/>
      <c r="C64" s="113" t="s">
        <v>161</v>
      </c>
      <c r="D64" s="113"/>
      <c r="E64" s="113"/>
      <c r="F64" s="113"/>
      <c r="G64" s="113"/>
      <c r="H64" s="113"/>
      <c r="I64" s="113"/>
      <c r="J64" s="33"/>
      <c r="K64" s="113" t="s">
        <v>162</v>
      </c>
      <c r="L64" s="113"/>
      <c r="M64" s="113"/>
      <c r="N64" s="113"/>
      <c r="O64" s="113"/>
      <c r="P64" s="113"/>
      <c r="Q64" s="113"/>
      <c r="R64" s="113"/>
    </row>
    <row r="65" spans="1:18" ht="46.5" customHeight="1" x14ac:dyDescent="0.2">
      <c r="A65" s="113"/>
      <c r="B65" s="33"/>
      <c r="C65" s="43" t="s">
        <v>12</v>
      </c>
      <c r="D65" s="44"/>
      <c r="E65" s="43" t="s">
        <v>258</v>
      </c>
      <c r="F65" s="44"/>
      <c r="G65" s="43" t="s">
        <v>259</v>
      </c>
      <c r="H65" s="44"/>
      <c r="I65" s="43" t="s">
        <v>260</v>
      </c>
      <c r="J65" s="33"/>
      <c r="K65" s="43" t="s">
        <v>12</v>
      </c>
      <c r="L65" s="44"/>
      <c r="M65" s="43" t="s">
        <v>258</v>
      </c>
      <c r="N65" s="44"/>
      <c r="O65" s="43" t="s">
        <v>259</v>
      </c>
      <c r="P65" s="44"/>
      <c r="Q65" s="122" t="s">
        <v>260</v>
      </c>
      <c r="R65" s="122"/>
    </row>
    <row r="66" spans="1:18" ht="21.75" customHeight="1" x14ac:dyDescent="0.2">
      <c r="A66" s="6" t="s">
        <v>205</v>
      </c>
      <c r="C66" s="23">
        <v>0</v>
      </c>
      <c r="D66" s="22"/>
      <c r="E66" s="23">
        <v>0</v>
      </c>
      <c r="F66" s="22"/>
      <c r="G66" s="23">
        <v>0</v>
      </c>
      <c r="H66" s="22"/>
      <c r="I66" s="23">
        <v>0</v>
      </c>
      <c r="J66" s="22"/>
      <c r="K66" s="23">
        <v>970</v>
      </c>
      <c r="L66" s="22"/>
      <c r="M66" s="23">
        <v>970000000</v>
      </c>
      <c r="N66" s="22"/>
      <c r="O66" s="23">
        <v>902687566</v>
      </c>
      <c r="P66" s="22"/>
      <c r="Q66" s="99">
        <v>67312434</v>
      </c>
      <c r="R66" s="99"/>
    </row>
    <row r="67" spans="1:18" ht="21.75" customHeight="1" x14ac:dyDescent="0.2">
      <c r="A67" s="6" t="s">
        <v>206</v>
      </c>
      <c r="C67" s="23">
        <v>0</v>
      </c>
      <c r="D67" s="22"/>
      <c r="E67" s="23">
        <v>0</v>
      </c>
      <c r="F67" s="22"/>
      <c r="G67" s="23">
        <v>0</v>
      </c>
      <c r="H67" s="22"/>
      <c r="I67" s="23">
        <v>0</v>
      </c>
      <c r="J67" s="22"/>
      <c r="K67" s="23">
        <v>2107459</v>
      </c>
      <c r="L67" s="22"/>
      <c r="M67" s="23">
        <v>2107459000000</v>
      </c>
      <c r="N67" s="22"/>
      <c r="O67" s="23">
        <v>1993360647622</v>
      </c>
      <c r="P67" s="22"/>
      <c r="Q67" s="99">
        <v>114098352378</v>
      </c>
      <c r="R67" s="99"/>
    </row>
    <row r="68" spans="1:18" ht="21.75" customHeight="1" x14ac:dyDescent="0.2">
      <c r="A68" s="6" t="s">
        <v>207</v>
      </c>
      <c r="C68" s="23">
        <v>0</v>
      </c>
      <c r="D68" s="22"/>
      <c r="E68" s="23">
        <v>0</v>
      </c>
      <c r="F68" s="22"/>
      <c r="G68" s="23">
        <v>0</v>
      </c>
      <c r="H68" s="22"/>
      <c r="I68" s="23">
        <v>0</v>
      </c>
      <c r="J68" s="22"/>
      <c r="K68" s="23">
        <v>600000</v>
      </c>
      <c r="L68" s="22"/>
      <c r="M68" s="23">
        <v>477480000000</v>
      </c>
      <c r="N68" s="22"/>
      <c r="O68" s="23">
        <v>482420000000</v>
      </c>
      <c r="P68" s="22"/>
      <c r="Q68" s="99">
        <v>-4940000000</v>
      </c>
      <c r="R68" s="99"/>
    </row>
    <row r="69" spans="1:18" ht="21.75" customHeight="1" x14ac:dyDescent="0.2">
      <c r="A69" s="6" t="s">
        <v>208</v>
      </c>
      <c r="C69" s="23">
        <v>0</v>
      </c>
      <c r="D69" s="22"/>
      <c r="E69" s="23">
        <v>0</v>
      </c>
      <c r="F69" s="22"/>
      <c r="G69" s="23">
        <v>0</v>
      </c>
      <c r="H69" s="22"/>
      <c r="I69" s="23">
        <v>0</v>
      </c>
      <c r="J69" s="22"/>
      <c r="K69" s="23">
        <v>620000</v>
      </c>
      <c r="L69" s="22"/>
      <c r="M69" s="23">
        <v>490980000000</v>
      </c>
      <c r="N69" s="22"/>
      <c r="O69" s="23">
        <v>490170000000</v>
      </c>
      <c r="P69" s="22"/>
      <c r="Q69" s="99">
        <v>810000000</v>
      </c>
      <c r="R69" s="99"/>
    </row>
    <row r="70" spans="1:18" ht="21.75" customHeight="1" x14ac:dyDescent="0.2">
      <c r="A70" s="6" t="s">
        <v>209</v>
      </c>
      <c r="C70" s="23">
        <v>0</v>
      </c>
      <c r="D70" s="22"/>
      <c r="E70" s="23">
        <v>0</v>
      </c>
      <c r="F70" s="22"/>
      <c r="G70" s="23">
        <v>0</v>
      </c>
      <c r="H70" s="22"/>
      <c r="I70" s="23">
        <v>0</v>
      </c>
      <c r="J70" s="22"/>
      <c r="K70" s="23">
        <v>2200000</v>
      </c>
      <c r="L70" s="22"/>
      <c r="M70" s="23">
        <v>1783640646408</v>
      </c>
      <c r="N70" s="22"/>
      <c r="O70" s="23">
        <v>2090220000000</v>
      </c>
      <c r="P70" s="22"/>
      <c r="Q70" s="99">
        <v>-306579353592</v>
      </c>
      <c r="R70" s="99"/>
    </row>
    <row r="71" spans="1:18" ht="21.75" customHeight="1" x14ac:dyDescent="0.2">
      <c r="A71" s="6" t="s">
        <v>210</v>
      </c>
      <c r="C71" s="23">
        <v>0</v>
      </c>
      <c r="D71" s="22"/>
      <c r="E71" s="23">
        <v>0</v>
      </c>
      <c r="F71" s="22"/>
      <c r="G71" s="23">
        <v>0</v>
      </c>
      <c r="H71" s="22"/>
      <c r="I71" s="23">
        <v>0</v>
      </c>
      <c r="J71" s="22"/>
      <c r="K71" s="23">
        <v>2817500</v>
      </c>
      <c r="L71" s="22"/>
      <c r="M71" s="23">
        <v>2381959442191</v>
      </c>
      <c r="N71" s="22"/>
      <c r="O71" s="23">
        <v>2740300500000</v>
      </c>
      <c r="P71" s="22"/>
      <c r="Q71" s="99">
        <v>-358341057809</v>
      </c>
      <c r="R71" s="99"/>
    </row>
    <row r="72" spans="1:18" ht="21.75" customHeight="1" x14ac:dyDescent="0.2">
      <c r="A72" s="6" t="s">
        <v>211</v>
      </c>
      <c r="C72" s="23">
        <v>0</v>
      </c>
      <c r="D72" s="22"/>
      <c r="E72" s="23">
        <v>0</v>
      </c>
      <c r="F72" s="22"/>
      <c r="G72" s="23">
        <v>0</v>
      </c>
      <c r="H72" s="22"/>
      <c r="I72" s="23">
        <v>0</v>
      </c>
      <c r="J72" s="22"/>
      <c r="K72" s="23">
        <v>6949875</v>
      </c>
      <c r="L72" s="22"/>
      <c r="M72" s="23">
        <v>5365718441944</v>
      </c>
      <c r="N72" s="22"/>
      <c r="O72" s="23">
        <v>6419602545000</v>
      </c>
      <c r="P72" s="22"/>
      <c r="Q72" s="99">
        <v>-1053884103056</v>
      </c>
      <c r="R72" s="99"/>
    </row>
    <row r="73" spans="1:18" ht="21.75" customHeight="1" x14ac:dyDescent="0.2">
      <c r="A73" s="6" t="s">
        <v>89</v>
      </c>
      <c r="C73" s="23">
        <v>0</v>
      </c>
      <c r="D73" s="22"/>
      <c r="E73" s="23">
        <v>0</v>
      </c>
      <c r="F73" s="22"/>
      <c r="G73" s="23">
        <v>0</v>
      </c>
      <c r="H73" s="22"/>
      <c r="I73" s="23">
        <v>0</v>
      </c>
      <c r="J73" s="22"/>
      <c r="K73" s="23">
        <v>2650000</v>
      </c>
      <c r="L73" s="22"/>
      <c r="M73" s="23">
        <v>2143425121375</v>
      </c>
      <c r="N73" s="22"/>
      <c r="O73" s="23">
        <v>2496830000000</v>
      </c>
      <c r="P73" s="22"/>
      <c r="Q73" s="99">
        <v>-353404878625</v>
      </c>
      <c r="R73" s="99"/>
    </row>
    <row r="74" spans="1:18" ht="21.75" customHeight="1" x14ac:dyDescent="0.2">
      <c r="A74" s="6" t="s">
        <v>92</v>
      </c>
      <c r="C74" s="23">
        <v>0</v>
      </c>
      <c r="D74" s="22"/>
      <c r="E74" s="23">
        <v>0</v>
      </c>
      <c r="F74" s="22"/>
      <c r="G74" s="23">
        <v>0</v>
      </c>
      <c r="H74" s="22"/>
      <c r="I74" s="23">
        <v>0</v>
      </c>
      <c r="J74" s="22"/>
      <c r="K74" s="23">
        <v>4705000</v>
      </c>
      <c r="L74" s="22"/>
      <c r="M74" s="23">
        <v>3773834930915</v>
      </c>
      <c r="N74" s="22"/>
      <c r="O74" s="23">
        <v>3740560354003</v>
      </c>
      <c r="P74" s="22"/>
      <c r="Q74" s="99">
        <v>33274576912</v>
      </c>
      <c r="R74" s="99"/>
    </row>
    <row r="75" spans="1:18" ht="21.75" customHeight="1" x14ac:dyDescent="0.2">
      <c r="A75" s="6" t="s">
        <v>94</v>
      </c>
      <c r="C75" s="23">
        <v>0</v>
      </c>
      <c r="D75" s="22"/>
      <c r="E75" s="23">
        <v>0</v>
      </c>
      <c r="F75" s="22"/>
      <c r="G75" s="23">
        <v>0</v>
      </c>
      <c r="H75" s="22"/>
      <c r="I75" s="23">
        <v>0</v>
      </c>
      <c r="J75" s="22"/>
      <c r="K75" s="23">
        <v>1200000</v>
      </c>
      <c r="L75" s="22"/>
      <c r="M75" s="23">
        <v>958087528125</v>
      </c>
      <c r="N75" s="22"/>
      <c r="O75" s="23">
        <v>1102800000000</v>
      </c>
      <c r="P75" s="22"/>
      <c r="Q75" s="99">
        <v>-144712471875</v>
      </c>
      <c r="R75" s="99"/>
    </row>
    <row r="76" spans="1:18" ht="21.75" customHeight="1" x14ac:dyDescent="0.2">
      <c r="A76" s="7" t="s">
        <v>76</v>
      </c>
      <c r="C76" s="24">
        <v>0</v>
      </c>
      <c r="D76" s="22"/>
      <c r="E76" s="24">
        <v>0</v>
      </c>
      <c r="F76" s="22"/>
      <c r="G76" s="24">
        <v>0</v>
      </c>
      <c r="H76" s="22"/>
      <c r="I76" s="24">
        <v>0</v>
      </c>
      <c r="J76" s="22"/>
      <c r="K76" s="24">
        <v>5000</v>
      </c>
      <c r="L76" s="22"/>
      <c r="M76" s="24">
        <v>4176427833</v>
      </c>
      <c r="N76" s="22"/>
      <c r="O76" s="24">
        <v>4057395071</v>
      </c>
      <c r="P76" s="22"/>
      <c r="Q76" s="100">
        <v>119032762</v>
      </c>
      <c r="R76" s="100"/>
    </row>
    <row r="77" spans="1:18" ht="21.75" thickBot="1" x14ac:dyDescent="0.25">
      <c r="A77" s="9" t="s">
        <v>26</v>
      </c>
      <c r="C77" s="25">
        <f>SUM(C66:C76)</f>
        <v>0</v>
      </c>
      <c r="D77" s="22"/>
      <c r="E77" s="25">
        <f>SUM(E66:E76)</f>
        <v>0</v>
      </c>
      <c r="F77" s="22"/>
      <c r="G77" s="25">
        <f>SUM(G66:G76)</f>
        <v>0</v>
      </c>
      <c r="H77" s="22"/>
      <c r="I77" s="25">
        <f>SUM(I66:I76)</f>
        <v>0</v>
      </c>
      <c r="J77" s="22"/>
      <c r="K77" s="25">
        <f>SUM(K66:K76)</f>
        <v>23855804</v>
      </c>
      <c r="L77" s="22"/>
      <c r="M77" s="25">
        <f>SUM(M66:M76)</f>
        <v>19487731538791</v>
      </c>
      <c r="N77" s="22"/>
      <c r="O77" s="25">
        <f>SUM(O66:O76)</f>
        <v>21561224129262</v>
      </c>
      <c r="P77" s="22"/>
      <c r="Q77" s="105">
        <f t="shared" ref="Q77" si="3">SUM(Q66:R76)</f>
        <v>-2073492590471</v>
      </c>
      <c r="R77" s="105"/>
    </row>
    <row r="78" spans="1:18" ht="13.5" thickTop="1" x14ac:dyDescent="0.2"/>
    <row r="80" spans="1:18" ht="15.75" x14ac:dyDescent="0.4">
      <c r="K80" s="69"/>
      <c r="M80" s="69"/>
      <c r="O80" s="69"/>
      <c r="Q80" s="69"/>
    </row>
  </sheetData>
  <mergeCells count="79">
    <mergeCell ref="Q43:R43"/>
    <mergeCell ref="Q44:R44"/>
    <mergeCell ref="A40:R40"/>
    <mergeCell ref="A41:A42"/>
    <mergeCell ref="C41:I41"/>
    <mergeCell ref="K41:R41"/>
    <mergeCell ref="Q42:R42"/>
    <mergeCell ref="Q37:R37"/>
    <mergeCell ref="Q32:R32"/>
    <mergeCell ref="Q33:R33"/>
    <mergeCell ref="Q34:R34"/>
    <mergeCell ref="Q35:R35"/>
    <mergeCell ref="Q36:R36"/>
    <mergeCell ref="Q27:R27"/>
    <mergeCell ref="Q28:R28"/>
    <mergeCell ref="Q29:R29"/>
    <mergeCell ref="Q30:R30"/>
    <mergeCell ref="Q31:R31"/>
    <mergeCell ref="Q22:R22"/>
    <mergeCell ref="Q23:R23"/>
    <mergeCell ref="Q24:R24"/>
    <mergeCell ref="Q25:R25"/>
    <mergeCell ref="Q26:R26"/>
    <mergeCell ref="Q17:R17"/>
    <mergeCell ref="Q18:R18"/>
    <mergeCell ref="Q19:R19"/>
    <mergeCell ref="Q20:R20"/>
    <mergeCell ref="Q21:R21"/>
    <mergeCell ref="Q12:R12"/>
    <mergeCell ref="Q13:R13"/>
    <mergeCell ref="Q14:R14"/>
    <mergeCell ref="Q15:R15"/>
    <mergeCell ref="Q16:R16"/>
    <mergeCell ref="Q8:R8"/>
    <mergeCell ref="Q9:R9"/>
    <mergeCell ref="Q10:R10"/>
    <mergeCell ref="Q11:R11"/>
    <mergeCell ref="A1:Q1"/>
    <mergeCell ref="A2:R2"/>
    <mergeCell ref="A3:R3"/>
    <mergeCell ref="A5:R5"/>
    <mergeCell ref="A6:A7"/>
    <mergeCell ref="C6:I6"/>
    <mergeCell ref="K6:R6"/>
    <mergeCell ref="Q7:R7"/>
    <mergeCell ref="Q51:R51"/>
    <mergeCell ref="Q50:R50"/>
    <mergeCell ref="A47:R47"/>
    <mergeCell ref="A48:A49"/>
    <mergeCell ref="C48:I48"/>
    <mergeCell ref="K48:R48"/>
    <mergeCell ref="Q49:R49"/>
    <mergeCell ref="Q52:R52"/>
    <mergeCell ref="Q53:R53"/>
    <mergeCell ref="Q54:R54"/>
    <mergeCell ref="Q55:R55"/>
    <mergeCell ref="Q56:R56"/>
    <mergeCell ref="Q57:R57"/>
    <mergeCell ref="Q60:R60"/>
    <mergeCell ref="Q61:R61"/>
    <mergeCell ref="Q58:R58"/>
    <mergeCell ref="Q59:R59"/>
    <mergeCell ref="A63:R63"/>
    <mergeCell ref="A64:A65"/>
    <mergeCell ref="C64:I64"/>
    <mergeCell ref="K64:R64"/>
    <mergeCell ref="Q65:R65"/>
    <mergeCell ref="Q66:R66"/>
    <mergeCell ref="Q67:R67"/>
    <mergeCell ref="Q68:R68"/>
    <mergeCell ref="Q69:R69"/>
    <mergeCell ref="Q70:R70"/>
    <mergeCell ref="Q76:R76"/>
    <mergeCell ref="Q77:R77"/>
    <mergeCell ref="Q71:R71"/>
    <mergeCell ref="Q72:R72"/>
    <mergeCell ref="Q73:R73"/>
    <mergeCell ref="Q74:R74"/>
    <mergeCell ref="Q75:R75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6"/>
  <sheetViews>
    <sheetView rightToLeft="1" tabSelected="1" workbookViewId="0">
      <selection activeCell="A24" sqref="A24:XFD24"/>
    </sheetView>
  </sheetViews>
  <sheetFormatPr defaultRowHeight="12.75" x14ac:dyDescent="0.2"/>
  <cols>
    <col min="1" max="1" width="40.28515625" customWidth="1"/>
    <col min="2" max="2" width="1.28515625" customWidth="1"/>
    <col min="3" max="3" width="14.140625" bestFit="1" customWidth="1"/>
    <col min="4" max="4" width="1.28515625" customWidth="1"/>
    <col min="5" max="5" width="21.42578125" bestFit="1" customWidth="1"/>
    <col min="6" max="6" width="1.28515625" customWidth="1"/>
    <col min="7" max="7" width="21.42578125" bestFit="1" customWidth="1"/>
    <col min="8" max="8" width="1.28515625" customWidth="1"/>
    <col min="9" max="9" width="26.7109375" bestFit="1" customWidth="1"/>
    <col min="10" max="10" width="1.28515625" customWidth="1"/>
    <col min="11" max="11" width="14.140625" bestFit="1" customWidth="1"/>
    <col min="12" max="12" width="1.28515625" customWidth="1"/>
    <col min="13" max="13" width="21.42578125" bestFit="1" customWidth="1"/>
    <col min="14" max="14" width="1.28515625" customWidth="1"/>
    <col min="15" max="15" width="21.42578125" bestFit="1" customWidth="1"/>
    <col min="16" max="16" width="1.28515625" customWidth="1"/>
    <col min="17" max="17" width="14.28515625" customWidth="1"/>
    <col min="18" max="18" width="6.42578125" customWidth="1"/>
    <col min="19" max="19" width="0.28515625" customWidth="1"/>
  </cols>
  <sheetData>
    <row r="1" spans="1:18" ht="29.1" customHeight="1" x14ac:dyDescent="0.2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8" ht="21.75" customHeight="1" x14ac:dyDescent="0.2">
      <c r="A2" s="86" t="s">
        <v>144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</row>
    <row r="3" spans="1:18" ht="21.75" customHeight="1" x14ac:dyDescent="0.2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</row>
    <row r="4" spans="1:18" ht="9" customHeight="1" x14ac:dyDescent="0.2"/>
    <row r="5" spans="1:18" ht="27.75" customHeight="1" x14ac:dyDescent="0.2">
      <c r="A5" s="87" t="s">
        <v>261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</row>
    <row r="6" spans="1:18" ht="21.75" customHeight="1" x14ac:dyDescent="0.2">
      <c r="A6" s="88" t="s">
        <v>147</v>
      </c>
      <c r="C6" s="88" t="s">
        <v>161</v>
      </c>
      <c r="D6" s="88"/>
      <c r="E6" s="88"/>
      <c r="F6" s="88"/>
      <c r="G6" s="88"/>
      <c r="H6" s="88"/>
      <c r="I6" s="88"/>
      <c r="K6" s="88" t="s">
        <v>162</v>
      </c>
      <c r="L6" s="88"/>
      <c r="M6" s="88"/>
      <c r="N6" s="88"/>
      <c r="O6" s="88"/>
      <c r="P6" s="88"/>
      <c r="Q6" s="88"/>
      <c r="R6" s="88"/>
    </row>
    <row r="7" spans="1:18" ht="40.5" customHeight="1" x14ac:dyDescent="0.2">
      <c r="A7" s="88"/>
      <c r="C7" s="11" t="s">
        <v>12</v>
      </c>
      <c r="D7" s="3"/>
      <c r="E7" s="11" t="s">
        <v>14</v>
      </c>
      <c r="F7" s="3"/>
      <c r="G7" s="11" t="s">
        <v>259</v>
      </c>
      <c r="H7" s="3"/>
      <c r="I7" s="11" t="s">
        <v>262</v>
      </c>
      <c r="K7" s="11" t="s">
        <v>12</v>
      </c>
      <c r="L7" s="3"/>
      <c r="M7" s="11" t="s">
        <v>14</v>
      </c>
      <c r="N7" s="3"/>
      <c r="O7" s="11" t="s">
        <v>259</v>
      </c>
      <c r="P7" s="3"/>
      <c r="Q7" s="124" t="s">
        <v>262</v>
      </c>
      <c r="R7" s="124"/>
    </row>
    <row r="8" spans="1:18" ht="21.75" customHeight="1" x14ac:dyDescent="0.2">
      <c r="A8" s="5" t="s">
        <v>18</v>
      </c>
      <c r="C8" s="12">
        <v>37500000</v>
      </c>
      <c r="D8" s="13"/>
      <c r="E8" s="12">
        <v>132095943750</v>
      </c>
      <c r="F8" s="13"/>
      <c r="G8" s="12">
        <v>115723488750</v>
      </c>
      <c r="H8" s="13"/>
      <c r="I8" s="12">
        <v>16372454999</v>
      </c>
      <c r="J8" s="13"/>
      <c r="K8" s="12">
        <v>37500000</v>
      </c>
      <c r="L8" s="13"/>
      <c r="M8" s="12">
        <v>132095943750</v>
      </c>
      <c r="N8" s="13"/>
      <c r="O8" s="12">
        <v>100560859781</v>
      </c>
      <c r="P8" s="13"/>
      <c r="Q8" s="101">
        <v>31535083969</v>
      </c>
      <c r="R8" s="101"/>
    </row>
    <row r="9" spans="1:18" ht="21.75" customHeight="1" x14ac:dyDescent="0.2">
      <c r="A9" s="6" t="s">
        <v>23</v>
      </c>
      <c r="C9" s="15">
        <v>1325000</v>
      </c>
      <c r="D9" s="13"/>
      <c r="E9" s="15">
        <v>23008260625</v>
      </c>
      <c r="F9" s="13"/>
      <c r="G9" s="15">
        <v>23849705585</v>
      </c>
      <c r="H9" s="13"/>
      <c r="I9" s="15">
        <v>-841444960</v>
      </c>
      <c r="J9" s="13"/>
      <c r="K9" s="15">
        <v>1325000</v>
      </c>
      <c r="L9" s="13"/>
      <c r="M9" s="15">
        <v>23008260625</v>
      </c>
      <c r="N9" s="13"/>
      <c r="O9" s="15">
        <v>21003637176</v>
      </c>
      <c r="P9" s="13"/>
      <c r="Q9" s="123">
        <v>2004623448</v>
      </c>
      <c r="R9" s="123"/>
    </row>
    <row r="10" spans="1:18" ht="21.75" customHeight="1" x14ac:dyDescent="0.2">
      <c r="A10" s="6" t="s">
        <v>21</v>
      </c>
      <c r="C10" s="15">
        <v>1450000</v>
      </c>
      <c r="D10" s="13"/>
      <c r="E10" s="15">
        <v>13855562145</v>
      </c>
      <c r="F10" s="13"/>
      <c r="G10" s="15">
        <v>11395228680</v>
      </c>
      <c r="H10" s="13"/>
      <c r="I10" s="15">
        <v>2460333465</v>
      </c>
      <c r="J10" s="13"/>
      <c r="K10" s="15">
        <v>1450000</v>
      </c>
      <c r="L10" s="13"/>
      <c r="M10" s="15">
        <v>13855562145</v>
      </c>
      <c r="N10" s="13"/>
      <c r="O10" s="15">
        <v>8380188787</v>
      </c>
      <c r="P10" s="13"/>
      <c r="Q10" s="123">
        <v>5475373358</v>
      </c>
      <c r="R10" s="123"/>
    </row>
    <row r="11" spans="1:18" ht="21.75" customHeight="1" x14ac:dyDescent="0.2">
      <c r="A11" s="6" t="s">
        <v>19</v>
      </c>
      <c r="C11" s="15">
        <v>225000</v>
      </c>
      <c r="D11" s="13"/>
      <c r="E11" s="15">
        <v>8249484712</v>
      </c>
      <c r="F11" s="13"/>
      <c r="G11" s="15">
        <v>14297289180</v>
      </c>
      <c r="H11" s="13"/>
      <c r="I11" s="15">
        <v>-6047804467</v>
      </c>
      <c r="J11" s="13"/>
      <c r="K11" s="15">
        <v>225000</v>
      </c>
      <c r="L11" s="13"/>
      <c r="M11" s="15">
        <v>8249484712</v>
      </c>
      <c r="N11" s="13"/>
      <c r="O11" s="15">
        <v>6305377454</v>
      </c>
      <c r="P11" s="13"/>
      <c r="Q11" s="123">
        <v>1944107258</v>
      </c>
      <c r="R11" s="123"/>
    </row>
    <row r="12" spans="1:18" ht="21.75" customHeight="1" x14ac:dyDescent="0.2">
      <c r="A12" s="6" t="s">
        <v>25</v>
      </c>
      <c r="C12" s="15">
        <v>3696</v>
      </c>
      <c r="D12" s="13"/>
      <c r="E12" s="15">
        <v>68434242</v>
      </c>
      <c r="F12" s="13"/>
      <c r="G12" s="15">
        <v>47434827</v>
      </c>
      <c r="H12" s="13"/>
      <c r="I12" s="15">
        <v>20999415</v>
      </c>
      <c r="J12" s="13"/>
      <c r="K12" s="15">
        <v>3696</v>
      </c>
      <c r="L12" s="13"/>
      <c r="M12" s="15">
        <v>68434242</v>
      </c>
      <c r="N12" s="13"/>
      <c r="O12" s="15">
        <v>47434827</v>
      </c>
      <c r="P12" s="13"/>
      <c r="Q12" s="123">
        <v>20999415</v>
      </c>
      <c r="R12" s="123"/>
    </row>
    <row r="13" spans="1:18" ht="21.75" customHeight="1" thickBot="1" x14ac:dyDescent="0.25">
      <c r="A13" s="9" t="s">
        <v>26</v>
      </c>
      <c r="C13" s="19">
        <f>SUM(C8:C12)</f>
        <v>40503696</v>
      </c>
      <c r="D13" s="13"/>
      <c r="E13" s="19">
        <f>SUM(E8:E12)</f>
        <v>177277685474</v>
      </c>
      <c r="F13" s="13"/>
      <c r="G13" s="19">
        <f>SUM(G8:G12)</f>
        <v>165313147022</v>
      </c>
      <c r="H13" s="13"/>
      <c r="I13" s="19">
        <f>SUM(I8:I12)</f>
        <v>11964538452</v>
      </c>
      <c r="J13" s="13"/>
      <c r="K13" s="19">
        <f>SUM(K8:K12)</f>
        <v>40503696</v>
      </c>
      <c r="L13" s="13"/>
      <c r="M13" s="19">
        <f>SUM(M8:M12)</f>
        <v>177277685474</v>
      </c>
      <c r="N13" s="13"/>
      <c r="O13" s="19">
        <f>SUM(O8:O12)</f>
        <v>136297498025</v>
      </c>
      <c r="P13" s="13"/>
      <c r="Q13" s="125">
        <f t="shared" ref="Q13" si="0">SUM(Q8:R12)</f>
        <v>40980187448</v>
      </c>
      <c r="R13" s="125"/>
    </row>
    <row r="14" spans="1:18" ht="13.5" thickTop="1" x14ac:dyDescent="0.2"/>
    <row r="16" spans="1:18" ht="24.75" thickBot="1" x14ac:dyDescent="0.25">
      <c r="A16" s="110" t="s">
        <v>286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</row>
    <row r="17" spans="1:18" ht="27.75" customHeight="1" x14ac:dyDescent="0.2">
      <c r="A17" s="113" t="s">
        <v>147</v>
      </c>
      <c r="B17" s="33"/>
      <c r="C17" s="113" t="s">
        <v>161</v>
      </c>
      <c r="D17" s="113"/>
      <c r="E17" s="113"/>
      <c r="F17" s="113"/>
      <c r="G17" s="113"/>
      <c r="H17" s="113"/>
      <c r="I17" s="113"/>
      <c r="J17" s="33"/>
      <c r="K17" s="113" t="s">
        <v>162</v>
      </c>
      <c r="L17" s="113"/>
      <c r="M17" s="113"/>
      <c r="N17" s="113"/>
      <c r="O17" s="113"/>
      <c r="P17" s="113"/>
      <c r="Q17" s="113"/>
      <c r="R17" s="113"/>
    </row>
    <row r="18" spans="1:18" ht="42.75" customHeight="1" x14ac:dyDescent="0.2">
      <c r="A18" s="113"/>
      <c r="B18" s="33"/>
      <c r="C18" s="43" t="s">
        <v>12</v>
      </c>
      <c r="D18" s="44"/>
      <c r="E18" s="43" t="s">
        <v>14</v>
      </c>
      <c r="F18" s="44"/>
      <c r="G18" s="43" t="s">
        <v>259</v>
      </c>
      <c r="H18" s="44"/>
      <c r="I18" s="43" t="s">
        <v>262</v>
      </c>
      <c r="J18" s="33"/>
      <c r="K18" s="43" t="s">
        <v>12</v>
      </c>
      <c r="L18" s="44"/>
      <c r="M18" s="43" t="s">
        <v>14</v>
      </c>
      <c r="N18" s="44"/>
      <c r="O18" s="43" t="s">
        <v>259</v>
      </c>
      <c r="P18" s="44"/>
      <c r="Q18" s="122" t="s">
        <v>262</v>
      </c>
      <c r="R18" s="122"/>
    </row>
    <row r="19" spans="1:18" ht="22.5" customHeight="1" x14ac:dyDescent="0.2">
      <c r="A19" s="6" t="s">
        <v>46</v>
      </c>
      <c r="C19" s="23">
        <v>6000000</v>
      </c>
      <c r="D19" s="22"/>
      <c r="E19" s="23">
        <v>186529992000</v>
      </c>
      <c r="F19" s="22"/>
      <c r="G19" s="23">
        <v>229465583533</v>
      </c>
      <c r="H19" s="22"/>
      <c r="I19" s="23">
        <v>-42935591532</v>
      </c>
      <c r="J19" s="22"/>
      <c r="K19" s="23">
        <v>6000000</v>
      </c>
      <c r="L19" s="22"/>
      <c r="M19" s="23">
        <v>186529992000</v>
      </c>
      <c r="N19" s="22"/>
      <c r="O19" s="23">
        <v>97668274069</v>
      </c>
      <c r="P19" s="22"/>
      <c r="Q19" s="99">
        <v>88861717931</v>
      </c>
      <c r="R19" s="99"/>
    </row>
    <row r="20" spans="1:18" ht="23.25" customHeight="1" x14ac:dyDescent="0.2">
      <c r="A20" s="6" t="s">
        <v>43</v>
      </c>
      <c r="C20" s="23">
        <v>10000000</v>
      </c>
      <c r="D20" s="22"/>
      <c r="E20" s="23">
        <v>180793217000</v>
      </c>
      <c r="F20" s="22"/>
      <c r="G20" s="23">
        <v>168910610000</v>
      </c>
      <c r="H20" s="22"/>
      <c r="I20" s="23">
        <v>11882607000</v>
      </c>
      <c r="J20" s="22"/>
      <c r="K20" s="23">
        <v>10000000</v>
      </c>
      <c r="L20" s="22"/>
      <c r="M20" s="23">
        <v>180793217000</v>
      </c>
      <c r="N20" s="22"/>
      <c r="O20" s="23">
        <v>113534313556</v>
      </c>
      <c r="P20" s="22"/>
      <c r="Q20" s="99">
        <v>67258903444</v>
      </c>
      <c r="R20" s="99"/>
    </row>
    <row r="21" spans="1:18" ht="24.75" customHeight="1" x14ac:dyDescent="0.2">
      <c r="A21" s="6" t="s">
        <v>47</v>
      </c>
      <c r="C21" s="23">
        <v>4000000</v>
      </c>
      <c r="D21" s="22"/>
      <c r="E21" s="23">
        <v>39908000000</v>
      </c>
      <c r="F21" s="22"/>
      <c r="G21" s="23">
        <v>40089800000</v>
      </c>
      <c r="H21" s="22"/>
      <c r="I21" s="23">
        <v>-181799999</v>
      </c>
      <c r="J21" s="22"/>
      <c r="K21" s="23">
        <v>4000000</v>
      </c>
      <c r="L21" s="22"/>
      <c r="M21" s="23">
        <v>39908000000</v>
      </c>
      <c r="N21" s="22"/>
      <c r="O21" s="23">
        <v>40089800000</v>
      </c>
      <c r="P21" s="22"/>
      <c r="Q21" s="99">
        <v>-181799999</v>
      </c>
      <c r="R21" s="99"/>
    </row>
    <row r="22" spans="1:18" ht="21.75" thickBot="1" x14ac:dyDescent="0.25">
      <c r="A22" s="9" t="s">
        <v>26</v>
      </c>
      <c r="C22" s="19">
        <f>SUM(C19:C21)</f>
        <v>20000000</v>
      </c>
      <c r="D22" s="13"/>
      <c r="E22" s="19">
        <f>SUM(E19:E21)</f>
        <v>407231209000</v>
      </c>
      <c r="F22" s="13"/>
      <c r="G22" s="19">
        <f>SUM(G19:G21)</f>
        <v>438465993533</v>
      </c>
      <c r="H22" s="13"/>
      <c r="I22" s="25">
        <f>SUM(I19:I21)</f>
        <v>-31234784531</v>
      </c>
      <c r="J22" s="13"/>
      <c r="K22" s="19">
        <f>SUM(K19:K21)</f>
        <v>20000000</v>
      </c>
      <c r="L22" s="13"/>
      <c r="M22" s="19">
        <f>SUM(M19:M21)</f>
        <v>407231209000</v>
      </c>
      <c r="N22" s="13"/>
      <c r="O22" s="19">
        <f>SUM(O19:O21)</f>
        <v>251292387625</v>
      </c>
      <c r="P22" s="13"/>
      <c r="Q22" s="125">
        <f t="shared" ref="Q22" si="1">SUM(Q19:R21)</f>
        <v>155938821376</v>
      </c>
      <c r="R22" s="125"/>
    </row>
    <row r="23" spans="1:18" ht="13.5" thickTop="1" x14ac:dyDescent="0.2"/>
    <row r="25" spans="1:18" ht="34.5" customHeight="1" x14ac:dyDescent="0.2">
      <c r="A25" s="110" t="s">
        <v>287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</row>
    <row r="26" spans="1:18" ht="28.5" customHeight="1" x14ac:dyDescent="0.2">
      <c r="A26" s="88" t="s">
        <v>147</v>
      </c>
      <c r="C26" s="88" t="s">
        <v>161</v>
      </c>
      <c r="D26" s="88"/>
      <c r="E26" s="88"/>
      <c r="F26" s="88"/>
      <c r="G26" s="88"/>
      <c r="H26" s="88"/>
      <c r="I26" s="88"/>
      <c r="K26" s="88" t="s">
        <v>162</v>
      </c>
      <c r="L26" s="88"/>
      <c r="M26" s="88"/>
      <c r="N26" s="88"/>
      <c r="O26" s="88"/>
      <c r="P26" s="88"/>
      <c r="Q26" s="88"/>
      <c r="R26" s="88"/>
    </row>
    <row r="27" spans="1:18" ht="45.75" customHeight="1" x14ac:dyDescent="0.2">
      <c r="A27" s="88"/>
      <c r="C27" s="11" t="s">
        <v>12</v>
      </c>
      <c r="D27" s="3"/>
      <c r="E27" s="11" t="s">
        <v>14</v>
      </c>
      <c r="F27" s="3"/>
      <c r="G27" s="11" t="s">
        <v>259</v>
      </c>
      <c r="H27" s="3"/>
      <c r="I27" s="11" t="s">
        <v>262</v>
      </c>
      <c r="K27" s="11" t="s">
        <v>12</v>
      </c>
      <c r="L27" s="3"/>
      <c r="M27" s="11" t="s">
        <v>14</v>
      </c>
      <c r="N27" s="3"/>
      <c r="O27" s="11" t="s">
        <v>259</v>
      </c>
      <c r="P27" s="3"/>
      <c r="Q27" s="124" t="s">
        <v>262</v>
      </c>
      <c r="R27" s="124"/>
    </row>
    <row r="28" spans="1:18" ht="21.75" customHeight="1" x14ac:dyDescent="0.2">
      <c r="A28" s="6" t="s">
        <v>83</v>
      </c>
      <c r="C28" s="23">
        <v>2000000</v>
      </c>
      <c r="D28" s="22"/>
      <c r="E28" s="23">
        <v>1992176164875</v>
      </c>
      <c r="F28" s="22"/>
      <c r="G28" s="23">
        <v>1974825604375</v>
      </c>
      <c r="H28" s="22"/>
      <c r="I28" s="23">
        <v>17350560500</v>
      </c>
      <c r="J28" s="22"/>
      <c r="K28" s="23">
        <v>2000000</v>
      </c>
      <c r="L28" s="22"/>
      <c r="M28" s="23">
        <v>1992176164875</v>
      </c>
      <c r="N28" s="22"/>
      <c r="O28" s="23">
        <v>1976020000000</v>
      </c>
      <c r="P28" s="22"/>
      <c r="Q28" s="99">
        <v>16156164875</v>
      </c>
      <c r="R28" s="99"/>
    </row>
    <row r="29" spans="1:18" ht="21.75" customHeight="1" x14ac:dyDescent="0.2">
      <c r="A29" s="6" t="s">
        <v>86</v>
      </c>
      <c r="C29" s="23">
        <v>6000000</v>
      </c>
      <c r="D29" s="22"/>
      <c r="E29" s="23">
        <v>5905946894250</v>
      </c>
      <c r="F29" s="22"/>
      <c r="G29" s="23">
        <v>5692343104500</v>
      </c>
      <c r="H29" s="22"/>
      <c r="I29" s="23">
        <v>213603789750</v>
      </c>
      <c r="J29" s="22"/>
      <c r="K29" s="23">
        <v>6000000</v>
      </c>
      <c r="L29" s="22"/>
      <c r="M29" s="23">
        <v>5905946894250</v>
      </c>
      <c r="N29" s="22"/>
      <c r="O29" s="23">
        <v>5695800000000</v>
      </c>
      <c r="P29" s="22"/>
      <c r="Q29" s="99">
        <v>210146894250</v>
      </c>
      <c r="R29" s="99"/>
    </row>
    <row r="30" spans="1:18" ht="21.75" customHeight="1" x14ac:dyDescent="0.2">
      <c r="A30" s="6" t="s">
        <v>57</v>
      </c>
      <c r="C30" s="23">
        <v>1500000</v>
      </c>
      <c r="D30" s="22"/>
      <c r="E30" s="23">
        <v>1499184375000</v>
      </c>
      <c r="F30" s="22"/>
      <c r="G30" s="23">
        <v>1499184375000</v>
      </c>
      <c r="H30" s="22"/>
      <c r="I30" s="23">
        <v>0</v>
      </c>
      <c r="J30" s="22"/>
      <c r="K30" s="23">
        <v>1500000</v>
      </c>
      <c r="L30" s="22"/>
      <c r="M30" s="23">
        <v>1499184375000</v>
      </c>
      <c r="N30" s="22"/>
      <c r="O30" s="23">
        <v>1500815625000</v>
      </c>
      <c r="P30" s="22"/>
      <c r="Q30" s="99">
        <v>-1631249999</v>
      </c>
      <c r="R30" s="99"/>
    </row>
    <row r="31" spans="1:18" ht="21.75" customHeight="1" x14ac:dyDescent="0.2">
      <c r="A31" s="6" t="s">
        <v>89</v>
      </c>
      <c r="C31" s="23">
        <v>3370</v>
      </c>
      <c r="D31" s="22"/>
      <c r="E31" s="23">
        <v>2740341128</v>
      </c>
      <c r="F31" s="22"/>
      <c r="G31" s="23">
        <v>2786922886</v>
      </c>
      <c r="H31" s="22"/>
      <c r="I31" s="23">
        <v>-46581757</v>
      </c>
      <c r="J31" s="22"/>
      <c r="K31" s="23">
        <v>3370</v>
      </c>
      <c r="L31" s="22"/>
      <c r="M31" s="23">
        <v>2740341128</v>
      </c>
      <c r="N31" s="22"/>
      <c r="O31" s="23">
        <v>3175214000</v>
      </c>
      <c r="P31" s="22"/>
      <c r="Q31" s="99">
        <v>-434872871</v>
      </c>
      <c r="R31" s="99"/>
    </row>
    <row r="32" spans="1:18" ht="21.75" customHeight="1" x14ac:dyDescent="0.2">
      <c r="A32" s="6" t="s">
        <v>92</v>
      </c>
      <c r="C32" s="23">
        <v>1295000</v>
      </c>
      <c r="D32" s="22"/>
      <c r="E32" s="23">
        <v>1061322591875</v>
      </c>
      <c r="F32" s="22"/>
      <c r="G32" s="23">
        <v>1061322591875</v>
      </c>
      <c r="H32" s="22"/>
      <c r="I32" s="23">
        <v>0</v>
      </c>
      <c r="J32" s="22"/>
      <c r="K32" s="23">
        <v>1295000</v>
      </c>
      <c r="L32" s="22"/>
      <c r="M32" s="23">
        <v>1061322591875</v>
      </c>
      <c r="N32" s="22"/>
      <c r="O32" s="23">
        <v>1029548492759</v>
      </c>
      <c r="P32" s="22"/>
      <c r="Q32" s="99">
        <v>31774099116</v>
      </c>
      <c r="R32" s="99"/>
    </row>
    <row r="33" spans="1:18" ht="21.75" customHeight="1" x14ac:dyDescent="0.2">
      <c r="A33" s="6" t="s">
        <v>97</v>
      </c>
      <c r="C33" s="23">
        <v>2569974</v>
      </c>
      <c r="D33" s="22"/>
      <c r="E33" s="23">
        <v>2052703656985</v>
      </c>
      <c r="F33" s="22"/>
      <c r="G33" s="23">
        <v>2029175495543</v>
      </c>
      <c r="H33" s="22"/>
      <c r="I33" s="23">
        <v>23528161442</v>
      </c>
      <c r="J33" s="22"/>
      <c r="K33" s="23">
        <v>2569974</v>
      </c>
      <c r="L33" s="22"/>
      <c r="M33" s="23">
        <v>2052703656985</v>
      </c>
      <c r="N33" s="22"/>
      <c r="O33" s="23">
        <v>2290001032440</v>
      </c>
      <c r="P33" s="22"/>
      <c r="Q33" s="99">
        <v>-237297375454</v>
      </c>
      <c r="R33" s="99"/>
    </row>
    <row r="34" spans="1:18" ht="21.75" customHeight="1" x14ac:dyDescent="0.2">
      <c r="A34" s="6" t="s">
        <v>94</v>
      </c>
      <c r="C34" s="23">
        <v>1944723</v>
      </c>
      <c r="D34" s="22"/>
      <c r="E34" s="23">
        <v>1597751397712</v>
      </c>
      <c r="F34" s="22"/>
      <c r="G34" s="23">
        <v>1593805756632</v>
      </c>
      <c r="H34" s="22"/>
      <c r="I34" s="23">
        <v>3945641080</v>
      </c>
      <c r="J34" s="22"/>
      <c r="K34" s="23">
        <v>1944723</v>
      </c>
      <c r="L34" s="22"/>
      <c r="M34" s="23">
        <v>1597751397712</v>
      </c>
      <c r="N34" s="22"/>
      <c r="O34" s="23">
        <v>1787200437000</v>
      </c>
      <c r="P34" s="22"/>
      <c r="Q34" s="99">
        <v>-189449039287</v>
      </c>
      <c r="R34" s="99"/>
    </row>
    <row r="35" spans="1:18" ht="21.75" customHeight="1" x14ac:dyDescent="0.2">
      <c r="A35" s="6" t="s">
        <v>80</v>
      </c>
      <c r="C35" s="23">
        <v>2375437</v>
      </c>
      <c r="D35" s="22"/>
      <c r="E35" s="23">
        <v>2107576315544</v>
      </c>
      <c r="F35" s="22"/>
      <c r="G35" s="23">
        <v>2107576315544</v>
      </c>
      <c r="H35" s="22"/>
      <c r="I35" s="23">
        <v>0</v>
      </c>
      <c r="J35" s="22"/>
      <c r="K35" s="23">
        <v>2375437</v>
      </c>
      <c r="L35" s="22"/>
      <c r="M35" s="23">
        <v>2107576315544</v>
      </c>
      <c r="N35" s="22"/>
      <c r="O35" s="23">
        <v>1928132345937</v>
      </c>
      <c r="P35" s="22"/>
      <c r="Q35" s="99">
        <v>179443969607</v>
      </c>
      <c r="R35" s="99"/>
    </row>
    <row r="36" spans="1:18" ht="21.75" customHeight="1" x14ac:dyDescent="0.2">
      <c r="A36" s="6" t="s">
        <v>113</v>
      </c>
      <c r="C36" s="23">
        <v>5844551</v>
      </c>
      <c r="D36" s="22"/>
      <c r="E36" s="23">
        <v>4741150416060</v>
      </c>
      <c r="F36" s="22"/>
      <c r="G36" s="23">
        <v>4744091827661</v>
      </c>
      <c r="H36" s="22"/>
      <c r="I36" s="23">
        <v>-2941411600</v>
      </c>
      <c r="J36" s="22"/>
      <c r="K36" s="23">
        <v>5844551</v>
      </c>
      <c r="L36" s="22"/>
      <c r="M36" s="23">
        <v>4741150416060</v>
      </c>
      <c r="N36" s="22"/>
      <c r="O36" s="23">
        <v>4744091827661</v>
      </c>
      <c r="P36" s="22"/>
      <c r="Q36" s="99">
        <v>-2941411600</v>
      </c>
      <c r="R36" s="99"/>
    </row>
    <row r="37" spans="1:18" ht="21.75" customHeight="1" x14ac:dyDescent="0.2">
      <c r="A37" s="6" t="s">
        <v>73</v>
      </c>
      <c r="C37" s="23">
        <v>998065</v>
      </c>
      <c r="D37" s="22"/>
      <c r="E37" s="23">
        <v>832931122300</v>
      </c>
      <c r="F37" s="22"/>
      <c r="G37" s="23">
        <v>832931122300</v>
      </c>
      <c r="H37" s="22"/>
      <c r="I37" s="23">
        <v>0</v>
      </c>
      <c r="J37" s="22"/>
      <c r="K37" s="23">
        <v>998065</v>
      </c>
      <c r="L37" s="22"/>
      <c r="M37" s="23">
        <v>832931122300</v>
      </c>
      <c r="N37" s="22"/>
      <c r="O37" s="23">
        <v>774192358318</v>
      </c>
      <c r="P37" s="22"/>
      <c r="Q37" s="99">
        <v>58738763982</v>
      </c>
      <c r="R37" s="99"/>
    </row>
    <row r="38" spans="1:18" ht="21.75" customHeight="1" x14ac:dyDescent="0.2">
      <c r="A38" s="6" t="s">
        <v>76</v>
      </c>
      <c r="C38" s="23">
        <v>5750000</v>
      </c>
      <c r="D38" s="22"/>
      <c r="E38" s="23">
        <v>5242297949687</v>
      </c>
      <c r="F38" s="22"/>
      <c r="G38" s="23">
        <v>4856495729000</v>
      </c>
      <c r="H38" s="22"/>
      <c r="I38" s="23">
        <v>385802220687</v>
      </c>
      <c r="J38" s="22"/>
      <c r="K38" s="23">
        <v>5750000</v>
      </c>
      <c r="L38" s="22"/>
      <c r="M38" s="23">
        <v>5242297949687</v>
      </c>
      <c r="N38" s="22"/>
      <c r="O38" s="23">
        <v>4798962640191</v>
      </c>
      <c r="P38" s="22"/>
      <c r="Q38" s="99">
        <v>443335309496</v>
      </c>
      <c r="R38" s="99"/>
    </row>
    <row r="39" spans="1:18" ht="21.75" customHeight="1" x14ac:dyDescent="0.2">
      <c r="A39" s="6" t="s">
        <v>61</v>
      </c>
      <c r="C39" s="23">
        <v>5000000</v>
      </c>
      <c r="D39" s="22"/>
      <c r="E39" s="23">
        <v>4336190913437</v>
      </c>
      <c r="F39" s="22"/>
      <c r="G39" s="23">
        <v>4062789656250</v>
      </c>
      <c r="H39" s="22"/>
      <c r="I39" s="23">
        <v>273401257187</v>
      </c>
      <c r="J39" s="22"/>
      <c r="K39" s="23">
        <v>5000000</v>
      </c>
      <c r="L39" s="22"/>
      <c r="M39" s="23">
        <v>4336190913437</v>
      </c>
      <c r="N39" s="22"/>
      <c r="O39" s="23">
        <v>3987667115598</v>
      </c>
      <c r="P39" s="22"/>
      <c r="Q39" s="99">
        <v>348523797839</v>
      </c>
      <c r="R39" s="99"/>
    </row>
    <row r="40" spans="1:18" ht="21.75" customHeight="1" x14ac:dyDescent="0.2">
      <c r="A40" s="6" t="s">
        <v>78</v>
      </c>
      <c r="C40" s="23">
        <v>1000000</v>
      </c>
      <c r="D40" s="22"/>
      <c r="E40" s="23">
        <v>871525850000</v>
      </c>
      <c r="F40" s="22"/>
      <c r="G40" s="23">
        <v>814406925312</v>
      </c>
      <c r="H40" s="22"/>
      <c r="I40" s="23">
        <v>57118924688</v>
      </c>
      <c r="J40" s="22"/>
      <c r="K40" s="23">
        <v>1000000</v>
      </c>
      <c r="L40" s="22"/>
      <c r="M40" s="23">
        <v>871525850000</v>
      </c>
      <c r="N40" s="22"/>
      <c r="O40" s="23">
        <v>787310000000</v>
      </c>
      <c r="P40" s="22"/>
      <c r="Q40" s="99">
        <v>84215850000</v>
      </c>
      <c r="R40" s="99"/>
    </row>
    <row r="41" spans="1:18" ht="21.75" customHeight="1" x14ac:dyDescent="0.2">
      <c r="A41" s="6" t="s">
        <v>67</v>
      </c>
      <c r="C41" s="23">
        <v>225000</v>
      </c>
      <c r="D41" s="22"/>
      <c r="E41" s="23">
        <v>169018046437</v>
      </c>
      <c r="F41" s="22"/>
      <c r="G41" s="23">
        <v>169018046437</v>
      </c>
      <c r="H41" s="22"/>
      <c r="I41" s="23">
        <v>0</v>
      </c>
      <c r="J41" s="22"/>
      <c r="K41" s="23">
        <v>225000</v>
      </c>
      <c r="L41" s="22"/>
      <c r="M41" s="23">
        <v>169018046437</v>
      </c>
      <c r="N41" s="22"/>
      <c r="O41" s="23">
        <v>168859575583</v>
      </c>
      <c r="P41" s="22"/>
      <c r="Q41" s="99">
        <v>158470854</v>
      </c>
      <c r="R41" s="99"/>
    </row>
    <row r="42" spans="1:18" ht="21.75" customHeight="1" x14ac:dyDescent="0.2">
      <c r="A42" s="6" t="s">
        <v>70</v>
      </c>
      <c r="C42" s="23">
        <v>2500000</v>
      </c>
      <c r="D42" s="22"/>
      <c r="E42" s="23">
        <v>1866359614843</v>
      </c>
      <c r="F42" s="22"/>
      <c r="G42" s="23">
        <v>1866359614843</v>
      </c>
      <c r="H42" s="22"/>
      <c r="I42" s="23">
        <v>0</v>
      </c>
      <c r="J42" s="22"/>
      <c r="K42" s="23">
        <v>2500000</v>
      </c>
      <c r="L42" s="22"/>
      <c r="M42" s="23">
        <v>1866359614843</v>
      </c>
      <c r="N42" s="22"/>
      <c r="O42" s="23">
        <v>1821654330530</v>
      </c>
      <c r="P42" s="22"/>
      <c r="Q42" s="99">
        <v>44705284313</v>
      </c>
      <c r="R42" s="99"/>
    </row>
    <row r="43" spans="1:18" ht="21.75" customHeight="1" x14ac:dyDescent="0.2">
      <c r="A43" s="6" t="s">
        <v>64</v>
      </c>
      <c r="C43" s="23">
        <v>1995000</v>
      </c>
      <c r="D43" s="22"/>
      <c r="E43" s="23">
        <v>1768403407509</v>
      </c>
      <c r="F43" s="22"/>
      <c r="G43" s="23">
        <v>1737729285265</v>
      </c>
      <c r="H43" s="22"/>
      <c r="I43" s="23">
        <v>30674122244</v>
      </c>
      <c r="J43" s="22"/>
      <c r="K43" s="23">
        <v>1995000</v>
      </c>
      <c r="L43" s="22"/>
      <c r="M43" s="23">
        <v>1768403407509</v>
      </c>
      <c r="N43" s="22"/>
      <c r="O43" s="23">
        <v>1702602501750</v>
      </c>
      <c r="P43" s="22"/>
      <c r="Q43" s="99">
        <v>65800905759</v>
      </c>
      <c r="R43" s="99"/>
    </row>
    <row r="44" spans="1:18" ht="21.75" customHeight="1" x14ac:dyDescent="0.2">
      <c r="A44" s="6" t="s">
        <v>104</v>
      </c>
      <c r="C44" s="23">
        <v>250000</v>
      </c>
      <c r="D44" s="22"/>
      <c r="E44" s="23">
        <v>197657465281</v>
      </c>
      <c r="F44" s="22"/>
      <c r="G44" s="23">
        <v>197821040468</v>
      </c>
      <c r="H44" s="22"/>
      <c r="I44" s="23">
        <v>-163575186</v>
      </c>
      <c r="J44" s="22"/>
      <c r="K44" s="23">
        <v>250000</v>
      </c>
      <c r="L44" s="22"/>
      <c r="M44" s="23">
        <v>197657465281</v>
      </c>
      <c r="N44" s="22"/>
      <c r="O44" s="23">
        <v>197821040468</v>
      </c>
      <c r="P44" s="22"/>
      <c r="Q44" s="99">
        <v>-163575186</v>
      </c>
      <c r="R44" s="99"/>
    </row>
    <row r="45" spans="1:18" ht="21.75" customHeight="1" x14ac:dyDescent="0.2">
      <c r="A45" s="6" t="s">
        <v>106</v>
      </c>
      <c r="C45" s="23">
        <v>600000</v>
      </c>
      <c r="D45" s="22"/>
      <c r="E45" s="23">
        <v>503665982625</v>
      </c>
      <c r="F45" s="22"/>
      <c r="G45" s="23">
        <v>504052047375</v>
      </c>
      <c r="H45" s="22"/>
      <c r="I45" s="23">
        <v>-386064749</v>
      </c>
      <c r="J45" s="22"/>
      <c r="K45" s="23">
        <v>600000</v>
      </c>
      <c r="L45" s="22"/>
      <c r="M45" s="23">
        <v>503665982625</v>
      </c>
      <c r="N45" s="22"/>
      <c r="O45" s="23">
        <v>504052047375</v>
      </c>
      <c r="P45" s="22"/>
      <c r="Q45" s="99">
        <v>-386064749</v>
      </c>
      <c r="R45" s="99"/>
    </row>
    <row r="46" spans="1:18" ht="21.75" customHeight="1" x14ac:dyDescent="0.2">
      <c r="A46" s="6" t="s">
        <v>99</v>
      </c>
      <c r="C46" s="23">
        <v>3000000</v>
      </c>
      <c r="D46" s="22"/>
      <c r="E46" s="23">
        <v>2803864569187</v>
      </c>
      <c r="F46" s="22"/>
      <c r="G46" s="23">
        <v>2703898955062</v>
      </c>
      <c r="H46" s="22"/>
      <c r="I46" s="23">
        <v>99965614125</v>
      </c>
      <c r="J46" s="22"/>
      <c r="K46" s="23">
        <v>3000000</v>
      </c>
      <c r="L46" s="22"/>
      <c r="M46" s="23">
        <v>2803864569187</v>
      </c>
      <c r="N46" s="22"/>
      <c r="O46" s="23">
        <v>2694000000000</v>
      </c>
      <c r="P46" s="22"/>
      <c r="Q46" s="99">
        <v>109864569187</v>
      </c>
      <c r="R46" s="99"/>
    </row>
    <row r="47" spans="1:18" ht="21.75" customHeight="1" x14ac:dyDescent="0.2">
      <c r="A47" s="6" t="s">
        <v>81</v>
      </c>
      <c r="C47" s="23">
        <v>2500000</v>
      </c>
      <c r="D47" s="22"/>
      <c r="E47" s="23">
        <v>1930824542968</v>
      </c>
      <c r="F47" s="22"/>
      <c r="G47" s="23">
        <v>1850618178906</v>
      </c>
      <c r="H47" s="22"/>
      <c r="I47" s="23">
        <v>80206364062</v>
      </c>
      <c r="J47" s="22"/>
      <c r="K47" s="23">
        <v>2500000</v>
      </c>
      <c r="L47" s="22"/>
      <c r="M47" s="23">
        <v>1930824542968</v>
      </c>
      <c r="N47" s="22"/>
      <c r="O47" s="23">
        <v>1828558195991</v>
      </c>
      <c r="P47" s="22"/>
      <c r="Q47" s="99">
        <v>102266346977</v>
      </c>
      <c r="R47" s="99"/>
    </row>
    <row r="48" spans="1:18" ht="21.75" customHeight="1" x14ac:dyDescent="0.2">
      <c r="A48" s="6" t="s">
        <v>109</v>
      </c>
      <c r="C48" s="23">
        <v>1162500</v>
      </c>
      <c r="D48" s="22"/>
      <c r="E48" s="23">
        <v>1001878682085</v>
      </c>
      <c r="F48" s="22"/>
      <c r="G48" s="23">
        <v>1002558638786</v>
      </c>
      <c r="H48" s="22"/>
      <c r="I48" s="23">
        <v>-679956700</v>
      </c>
      <c r="J48" s="22"/>
      <c r="K48" s="23">
        <v>1162500</v>
      </c>
      <c r="L48" s="22"/>
      <c r="M48" s="23">
        <v>1001878682085</v>
      </c>
      <c r="N48" s="22"/>
      <c r="O48" s="23">
        <v>1002558638786</v>
      </c>
      <c r="P48" s="22"/>
      <c r="Q48" s="99">
        <v>-679956700</v>
      </c>
      <c r="R48" s="99"/>
    </row>
    <row r="49" spans="1:18" ht="21.75" customHeight="1" x14ac:dyDescent="0.2">
      <c r="A49" s="6" t="s">
        <v>110</v>
      </c>
      <c r="C49" s="23">
        <v>437500</v>
      </c>
      <c r="D49" s="22"/>
      <c r="E49" s="23">
        <v>356412345351</v>
      </c>
      <c r="F49" s="22"/>
      <c r="G49" s="23">
        <v>356666506182</v>
      </c>
      <c r="H49" s="22"/>
      <c r="I49" s="23">
        <v>-254160830</v>
      </c>
      <c r="J49" s="22"/>
      <c r="K49" s="23">
        <v>437500</v>
      </c>
      <c r="L49" s="22"/>
      <c r="M49" s="23">
        <v>356412345351</v>
      </c>
      <c r="N49" s="22"/>
      <c r="O49" s="23">
        <v>356666506182</v>
      </c>
      <c r="P49" s="22"/>
      <c r="Q49" s="99">
        <v>-254160830</v>
      </c>
      <c r="R49" s="99"/>
    </row>
    <row r="50" spans="1:18" ht="21.75" customHeight="1" x14ac:dyDescent="0.2">
      <c r="A50" s="7" t="s">
        <v>102</v>
      </c>
      <c r="C50" s="24">
        <v>243750</v>
      </c>
      <c r="D50" s="22"/>
      <c r="E50" s="24">
        <v>193992584144</v>
      </c>
      <c r="F50" s="22"/>
      <c r="G50" s="24">
        <v>194155165453</v>
      </c>
      <c r="H50" s="22"/>
      <c r="I50" s="24">
        <v>-162581308</v>
      </c>
      <c r="J50" s="22"/>
      <c r="K50" s="24">
        <v>243750</v>
      </c>
      <c r="L50" s="22"/>
      <c r="M50" s="24">
        <v>193992584144</v>
      </c>
      <c r="N50" s="22"/>
      <c r="O50" s="24">
        <v>194155165453</v>
      </c>
      <c r="P50" s="22"/>
      <c r="Q50" s="100">
        <v>-162581308</v>
      </c>
      <c r="R50" s="100"/>
    </row>
    <row r="51" spans="1:18" ht="21.75" thickBot="1" x14ac:dyDescent="0.25">
      <c r="A51" s="9" t="s">
        <v>26</v>
      </c>
      <c r="C51" s="25">
        <f>SUM(C28:C50)</f>
        <v>49194870</v>
      </c>
      <c r="D51" s="22"/>
      <c r="E51" s="25">
        <f>SUM(E28:E50)</f>
        <v>43035575229283</v>
      </c>
      <c r="F51" s="22"/>
      <c r="G51" s="25">
        <f>SUM(G28:G50)</f>
        <v>41854612905655</v>
      </c>
      <c r="H51" s="22"/>
      <c r="I51" s="25">
        <f>SUM(I28:I50)</f>
        <v>1180962323635</v>
      </c>
      <c r="J51" s="22"/>
      <c r="K51" s="25">
        <f>SUM(K28:K50)</f>
        <v>49194870</v>
      </c>
      <c r="L51" s="22"/>
      <c r="M51" s="25">
        <f>SUM(M28:M50)</f>
        <v>43035575229283</v>
      </c>
      <c r="N51" s="22"/>
      <c r="O51" s="25">
        <f>SUM(O28:O50)</f>
        <v>41773845091022</v>
      </c>
      <c r="P51" s="22"/>
      <c r="Q51" s="105">
        <f t="shared" ref="Q51" si="2">SUM(Q28:R50)</f>
        <v>1261730138271</v>
      </c>
      <c r="R51" s="105"/>
    </row>
    <row r="52" spans="1:18" ht="13.5" thickTop="1" x14ac:dyDescent="0.2"/>
    <row r="55" spans="1:18" ht="15.75" x14ac:dyDescent="0.2">
      <c r="C55" s="70"/>
      <c r="E55" s="70"/>
      <c r="G55" s="70"/>
      <c r="I55" s="70"/>
      <c r="K55" s="70"/>
      <c r="M55" s="70"/>
      <c r="O55" s="70"/>
      <c r="Q55" s="70"/>
    </row>
    <row r="56" spans="1:18" ht="15.75" x14ac:dyDescent="0.2">
      <c r="Q56" s="70"/>
    </row>
  </sheetData>
  <mergeCells count="52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  <mergeCell ref="Q20:R20"/>
    <mergeCell ref="Q19:R19"/>
    <mergeCell ref="A16:R16"/>
    <mergeCell ref="A17:A18"/>
    <mergeCell ref="C17:I17"/>
    <mergeCell ref="K17:R17"/>
    <mergeCell ref="Q18:R18"/>
    <mergeCell ref="Q29:R29"/>
    <mergeCell ref="Q28:R28"/>
    <mergeCell ref="Q21:R21"/>
    <mergeCell ref="Q22:R22"/>
    <mergeCell ref="A25:R25"/>
    <mergeCell ref="A26:A27"/>
    <mergeCell ref="C26:I26"/>
    <mergeCell ref="K26:R26"/>
    <mergeCell ref="Q27:R27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50:R50"/>
    <mergeCell ref="Q51:R51"/>
    <mergeCell ref="Q45:R45"/>
    <mergeCell ref="Q46:R46"/>
    <mergeCell ref="Q47:R47"/>
    <mergeCell ref="Q48:R48"/>
    <mergeCell ref="Q49:R49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19</vt:i4>
      </vt:variant>
    </vt:vector>
  </HeadingPairs>
  <TitlesOfParts>
    <vt:vector size="39" baseType="lpstr">
      <vt:lpstr>صورت وضعیت </vt:lpstr>
      <vt:lpstr>سهام</vt:lpstr>
      <vt:lpstr>گواهی سپرده کالایی</vt:lpstr>
      <vt:lpstr>اوراق مشتقه</vt:lpstr>
      <vt:lpstr>واحدهای صندوق</vt:lpstr>
      <vt:lpstr>اوراق</vt:lpstr>
      <vt:lpstr>سپرده</vt:lpstr>
      <vt:lpstr>درآمد</vt:lpstr>
      <vt:lpstr>درآمد سرمایه گذاری در سهام</vt:lpstr>
      <vt:lpstr>درآمد سرمایه گذاری در گواهی سپر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'اوراق مشتقه'!Print_Area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سرمایه گذاری در گواهی سپر'!Print_Area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'گواهی سپرده کالایی'!Print_Area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babaei</dc:creator>
  <dc:description/>
  <cp:lastModifiedBy>babaei</cp:lastModifiedBy>
  <cp:lastPrinted>2026-09-30T06:59:52Z</cp:lastPrinted>
  <dcterms:created xsi:type="dcterms:W3CDTF">2026-09-23T11:55:24Z</dcterms:created>
  <dcterms:modified xsi:type="dcterms:W3CDTF">2026-09-30T13:54:12Z</dcterms:modified>
</cp:coreProperties>
</file>