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darek\2-صندوق\ثمر گندم\1405-06-31\گزارش پرتفوی ماهانه\1\"/>
    </mc:Choice>
  </mc:AlternateContent>
  <xr:revisionPtr revIDLastSave="0" documentId="13_ncr:1_{DC0A3126-A164-41B4-B5DB-6C37BF463102}" xr6:coauthVersionLast="47" xr6:coauthVersionMax="47" xr10:uidLastSave="{00000000-0000-0000-0000-000000000000}"/>
  <bookViews>
    <workbookView xWindow="-120" yWindow="-120" windowWidth="29040" windowHeight="15720" tabRatio="951" activeTab="2" xr2:uid="{00000000-000D-0000-FFFF-FFFF00000000}"/>
  </bookViews>
  <sheets>
    <sheet name="صورت وضعیت" sheetId="1" r:id="rId1"/>
    <sheet name="سهام" sheetId="2" r:id="rId2"/>
    <sheet name="اوراق تبعی" sheetId="22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درآمد سپرده بانکی" sheetId="13" r:id="rId12"/>
    <sheet name="سایر درآمدها" sheetId="14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اوراق!$A$1:$AM$16</definedName>
    <definedName name="_xlnm.Print_Area" localSheetId="5">'تعدیل قیمت'!$A$1:$N$14</definedName>
    <definedName name="_xlnm.Print_Area" localSheetId="7">درآمد!$A$1:$K$13</definedName>
    <definedName name="_xlnm.Print_Area" localSheetId="11">'درآمد سپرده بانکی'!$A$1:$K$36</definedName>
    <definedName name="_xlnm.Print_Area" localSheetId="10">'درآمد سرمایه گذاری در اوراق به'!$A$1:$S$21</definedName>
    <definedName name="_xlnm.Print_Area" localSheetId="8">'درآمد سرمایه گذاری در سهام'!$A$1:$X$24</definedName>
    <definedName name="_xlnm.Print_Area" localSheetId="9">'درآمد سرمایه گذاری در صندوق'!$A$1:$X$11</definedName>
    <definedName name="_xlnm.Print_Area" localSheetId="16">'درآمد ناشی از تغییر قیمت اوراق'!$A$1:$S$25</definedName>
    <definedName name="_xlnm.Print_Area" localSheetId="15">'درآمد ناشی از فروش'!$A$1:$S$26</definedName>
    <definedName name="_xlnm.Print_Area" localSheetId="12">'سایر درآمدها'!$A$1:$G$11</definedName>
    <definedName name="_xlnm.Print_Area" localSheetId="6">سپرده!$A$1:$M$31</definedName>
    <definedName name="_xlnm.Print_Area" localSheetId="13">'سود اوراق بهادار'!$A$1:$U$19</definedName>
    <definedName name="_xlnm.Print_Area" localSheetId="14">'سود سپرده بانکی'!$A$1:$N$36</definedName>
    <definedName name="_xlnm.Print_Area" localSheetId="1">سهام!$A$1:$AC$17</definedName>
    <definedName name="_xlnm.Print_Area" localSheetId="0">'صورت وضعیت'!$A$1:$C$6</definedName>
    <definedName name="_xlnm.Print_Area" localSheetId="3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7" i="2" l="1"/>
  <c r="H13" i="8" l="1"/>
  <c r="F13" i="8"/>
  <c r="R14" i="11"/>
  <c r="Q24" i="19"/>
  <c r="P14" i="11"/>
  <c r="Q25" i="21"/>
  <c r="O25" i="21"/>
  <c r="M25" i="21"/>
  <c r="K25" i="21"/>
  <c r="I25" i="21"/>
  <c r="G25" i="21"/>
  <c r="E25" i="21"/>
  <c r="C25" i="21"/>
  <c r="Q26" i="19"/>
  <c r="O26" i="19"/>
  <c r="M26" i="19"/>
  <c r="K26" i="19"/>
  <c r="I26" i="19"/>
  <c r="G26" i="19"/>
  <c r="E26" i="19"/>
  <c r="C26" i="19"/>
  <c r="M36" i="18"/>
  <c r="K36" i="18"/>
  <c r="I36" i="18"/>
  <c r="G36" i="18"/>
  <c r="E36" i="18"/>
  <c r="C36" i="18"/>
  <c r="T19" i="17"/>
  <c r="R19" i="17"/>
  <c r="P19" i="17"/>
  <c r="N19" i="17"/>
  <c r="L19" i="17"/>
  <c r="J19" i="17"/>
  <c r="F11" i="14"/>
  <c r="D11" i="14"/>
  <c r="H36" i="13"/>
  <c r="D36" i="13"/>
  <c r="R21" i="11"/>
  <c r="P21" i="11"/>
  <c r="N21" i="11"/>
  <c r="L21" i="11"/>
  <c r="J21" i="11"/>
  <c r="H21" i="11"/>
  <c r="F21" i="11"/>
  <c r="D21" i="11"/>
  <c r="W11" i="10"/>
  <c r="U11" i="10"/>
  <c r="S11" i="10"/>
  <c r="Q11" i="10"/>
  <c r="N11" i="10"/>
  <c r="L11" i="10"/>
  <c r="J11" i="10"/>
  <c r="H11" i="10"/>
  <c r="F11" i="10"/>
  <c r="D11" i="10"/>
  <c r="L31" i="7" l="1"/>
  <c r="J31" i="7"/>
  <c r="H31" i="7"/>
  <c r="F31" i="7"/>
  <c r="D31" i="7"/>
  <c r="K14" i="6"/>
  <c r="C14" i="6"/>
  <c r="AL16" i="5"/>
  <c r="AJ16" i="5"/>
  <c r="AH16" i="5"/>
  <c r="AD16" i="5"/>
  <c r="AB16" i="5"/>
  <c r="Z16" i="5"/>
  <c r="X16" i="5"/>
  <c r="V16" i="5"/>
  <c r="T16" i="5"/>
  <c r="R16" i="5"/>
  <c r="P16" i="5"/>
  <c r="AA11" i="4"/>
  <c r="Y11" i="4"/>
  <c r="W11" i="4"/>
  <c r="S11" i="4"/>
  <c r="Q11" i="4"/>
  <c r="O11" i="4"/>
  <c r="M11" i="4"/>
  <c r="K11" i="4"/>
  <c r="I11" i="4"/>
  <c r="G11" i="4"/>
  <c r="D11" i="4"/>
  <c r="AB17" i="2" l="1"/>
  <c r="Z17" i="2"/>
  <c r="T17" i="2"/>
  <c r="R17" i="2"/>
  <c r="P17" i="2"/>
  <c r="N17" i="2"/>
  <c r="L17" i="2"/>
  <c r="J17" i="2"/>
  <c r="H17" i="2"/>
  <c r="F17" i="2"/>
</calcChain>
</file>

<file path=xl/sharedStrings.xml><?xml version="1.0" encoding="utf-8"?>
<sst xmlns="http://schemas.openxmlformats.org/spreadsheetml/2006/main" count="523" uniqueCount="183">
  <si>
    <t>صندوق سرمایه گذاری در اوراق بهادار بادرآمد ثابت ثمر گندم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</si>
  <si>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</si>
  <si>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</si>
  <si>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</si>
  <si>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</si>
  <si>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</si>
  <si>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</si>
  <si>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</si>
  <si>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</si>
  <si>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</si>
  <si>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</si>
  <si>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</si>
  <si>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</si>
  <si>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</si>
  <si>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</si>
  <si>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</si>
  <si>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</si>
  <si>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</si>
  <si>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</si>
  <si>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</si>
  <si>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ایران‌ ترانسفو</t>
  </si>
  <si>
    <t>پدیده شیمی قرن</t>
  </si>
  <si>
    <t>گروه مالی مهرگان تامین پارس</t>
  </si>
  <si>
    <t>نیان باتری خاوران</t>
  </si>
  <si>
    <t>هامون نایزه</t>
  </si>
  <si>
    <t>کارخانجات تولیدی نیروترانسفو</t>
  </si>
  <si>
    <t>شمش طلا GoldBar</t>
  </si>
  <si>
    <t>جمع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</si>
  <si>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</si>
  <si>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</si>
  <si>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</si>
  <si>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</si>
  <si>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</si>
  <si>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</si>
  <si>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</si>
  <si>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</si>
  <si>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بخشی صنایع گندم1-ب</t>
  </si>
  <si>
    <t>صندوق س.انارنماد ارزش-درسهام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</si>
  <si>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</si>
  <si>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</si>
  <si>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</si>
  <si>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</si>
  <si>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</si>
  <si>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</si>
  <si>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</si>
  <si>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</si>
  <si>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</si>
  <si>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فارس88-بدون ضامن</t>
  </si>
  <si>
    <t>بله</t>
  </si>
  <si>
    <t>1404/08/24</t>
  </si>
  <si>
    <t>1408/08/24</t>
  </si>
  <si>
    <t>مرابحه عام دولت 166-ش.خ050419</t>
  </si>
  <si>
    <t>1403/04/19</t>
  </si>
  <si>
    <t>1405/04/19</t>
  </si>
  <si>
    <t>مرابحه عام دولت260-ش.خ071002</t>
  </si>
  <si>
    <t>1404/10/02</t>
  </si>
  <si>
    <t>1407/10/02</t>
  </si>
  <si>
    <t>مرابحه عام دولت263-ش.خ070223</t>
  </si>
  <si>
    <t>1404/10/23</t>
  </si>
  <si>
    <t>1407/02/23</t>
  </si>
  <si>
    <t>مرابحه عام دولت271-ش.خ070628</t>
  </si>
  <si>
    <t>1404/11/28</t>
  </si>
  <si>
    <t>1407/06/28</t>
  </si>
  <si>
    <t>مرابحه عام دولت273-ش.خ071128</t>
  </si>
  <si>
    <t>1407/11/28</t>
  </si>
  <si>
    <t>مرابحه عام دولت264-ش.خ070523</t>
  </si>
  <si>
    <t>1407/05/23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</si>
  <si>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</si>
  <si>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</si>
  <si>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</si>
  <si>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</si>
  <si>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</si>
  <si>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</si>
  <si>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</si>
  <si>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</si>
  <si>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-100.48%</t>
  </si>
  <si>
    <t>-100.24%</t>
  </si>
  <si>
    <t>-100.27%</t>
  </si>
  <si>
    <t>-100.23%</t>
  </si>
  <si>
    <t>-100.13%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</si>
  <si>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</si>
  <si>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</si>
  <si>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</si>
  <si>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</si>
  <si>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</si>
  <si>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</si>
  <si>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</si>
  <si>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</si>
  <si>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</si>
  <si>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</si>
  <si>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</si>
  <si>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</si>
  <si>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</si>
  <si>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</si>
  <si>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</si>
  <si>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</si>
  <si>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</si>
  <si>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</si>
  <si>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</si>
  <si>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</si>
  <si>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</si>
  <si>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</si>
  <si>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</si>
  <si>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</si>
  <si>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</si>
  <si>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</si>
  <si>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</si>
  <si>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</si>
  <si>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</si>
  <si>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</si>
  <si>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</si>
  <si>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مالی نماد غدیر(سهامی عام)</t>
  </si>
  <si>
    <t>آترا زیست آرای</t>
  </si>
  <si>
    <t>س. و توسعه صنایع لاستیک</t>
  </si>
  <si>
    <t>پتروشیمی شازند</t>
  </si>
  <si>
    <t>پتروشیمی اروند</t>
  </si>
  <si>
    <t>توسعه ساختمان سپهر تهران</t>
  </si>
  <si>
    <t>تولیدمواداولیه‌داروپخش‌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</si>
  <si>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</si>
  <si>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</si>
  <si>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</si>
  <si>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</si>
  <si>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</si>
  <si>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</si>
  <si>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</si>
  <si>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خزانه-م8بودجه02-041211</t>
  </si>
  <si>
    <t>مرابحه عام دولت232-ش.خ070725</t>
  </si>
  <si>
    <t>مرابحه عام دولت246-ش.خ070820</t>
  </si>
  <si>
    <t>مرابحه عام دولت253-ش.خ070311</t>
  </si>
  <si>
    <t>مرابحه عام دولت257-ش.خ060825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</si>
  <si>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</si>
  <si>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</si>
  <si>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</si>
  <si>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</si>
  <si>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</si>
  <si>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</si>
  <si>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</si>
  <si>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</si>
  <si>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</si>
  <si>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</si>
  <si>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</si>
  <si>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</si>
  <si>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</si>
  <si>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</si>
  <si>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1406/08/25</t>
  </si>
  <si>
    <t>1407/03/11</t>
  </si>
  <si>
    <t>1407/08/20</t>
  </si>
  <si>
    <t>1407/07/25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</si>
  <si>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</si>
  <si>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</si>
  <si>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</si>
  <si>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</si>
  <si>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</si>
  <si>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</si>
  <si>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</si>
  <si>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گردشگری </t>
  </si>
  <si>
    <t xml:space="preserve">سپرده بلند مدت بانک صادرات </t>
  </si>
  <si>
    <t>سپرده بلند مدت بانک صادرات</t>
  </si>
  <si>
    <t xml:space="preserve">سپرده کوتاه مدت بانک صادرات </t>
  </si>
  <si>
    <t xml:space="preserve">سپرده کوتاه مدت بانک تجارت </t>
  </si>
  <si>
    <t xml:space="preserve">سپرده کوتاه مدت بانک خاورمیانه </t>
  </si>
  <si>
    <t xml:space="preserve">سپرده بلند مدت بانک گردشگری </t>
  </si>
  <si>
    <t>سپرده بلند مدت بانک تجارت</t>
  </si>
  <si>
    <t xml:space="preserve">سپرده بلند مدت بانک شهر </t>
  </si>
  <si>
    <t>سپرده بلند مدت بانک شهر</t>
  </si>
  <si>
    <t>سپرده بلند مدت بانک گردشگری</t>
  </si>
  <si>
    <t>سپرده بلند مدت بانک پاسارگاد</t>
  </si>
  <si>
    <t>سپرده کوتاه مدت بانک گردشگری</t>
  </si>
  <si>
    <t>سپرده کوتاه مدت بانک صادرات</t>
  </si>
  <si>
    <t xml:space="preserve">سپرده بلند مدت بانک تجارت </t>
  </si>
  <si>
    <t xml:space="preserve">سپرده بلند مدت بانک پاسارگاد </t>
  </si>
  <si>
    <t>سپرده کوتاه مدت بانک خاورمیانه</t>
  </si>
  <si>
    <t xml:space="preserve">سپرده کوتاه مدت بانک شهر </t>
  </si>
  <si>
    <t xml:space="preserve">سپرده کوتاه مدت بانک پاسارگاد 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</si>
  <si>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</si>
  <si>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</si>
  <si>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</si>
  <si>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</si>
  <si>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</si>
  <si>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 ت قرن-14393-06/01/23</t>
  </si>
  <si>
    <t>1406/01/23</t>
  </si>
  <si>
    <t>اختیارف ت بترانس-3300-06/02/05</t>
  </si>
  <si>
    <t>1406/02/05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</si>
</sst>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-;[Red]#,##0.0\-"/>
    <numFmt numFmtId="165" formatCode="#,##0.0_);[Red]\(#,##0.0\)"/>
    <numFmt numFmtId="166" formatCode="#,##0.0000_);[Red]\(#,##0.0000\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333333"/>
      <name val="IRANSans"/>
    </font>
    <font>
      <sz val="10"/>
      <color rgb="FF000000"/>
      <name val="B Nazanin"/>
      <charset val="17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2" xfId="0" applyNumberFormat="1" applyFont="1" applyBorder="1" applyAlignment="1">
      <alignment horizontal="center" vertical="top"/>
    </xf>
    <xf numFmtId="38" fontId="5" fillId="0" borderId="0" xfId="0" applyNumberFormat="1" applyFont="1" applyAlignment="1">
      <alignment horizontal="center" vertical="top"/>
    </xf>
    <xf numFmtId="38" fontId="5" fillId="0" borderId="4" xfId="0" applyNumberFormat="1" applyFont="1" applyBorder="1" applyAlignment="1">
      <alignment horizontal="center" vertical="top"/>
    </xf>
    <xf numFmtId="38" fontId="0" fillId="0" borderId="0" xfId="0" applyNumberFormat="1" applyAlignment="1">
      <alignment horizontal="left"/>
    </xf>
    <xf numFmtId="38" fontId="5" fillId="0" borderId="5" xfId="0" applyNumberFormat="1" applyFont="1" applyBorder="1" applyAlignment="1">
      <alignment horizontal="center" vertical="top"/>
    </xf>
    <xf numFmtId="38" fontId="0" fillId="0" borderId="0" xfId="0" applyNumberFormat="1" applyAlignment="1">
      <alignment horizontal="center" vertical="center"/>
    </xf>
    <xf numFmtId="38" fontId="5" fillId="0" borderId="2" xfId="0" applyNumberFormat="1" applyFont="1" applyBorder="1" applyAlignment="1">
      <alignment horizontal="center"/>
    </xf>
    <xf numFmtId="38" fontId="5" fillId="0" borderId="4" xfId="0" applyNumberFormat="1" applyFont="1" applyBorder="1" applyAlignment="1">
      <alignment horizontal="center"/>
    </xf>
    <xf numFmtId="38" fontId="5" fillId="0" borderId="5" xfId="0" applyNumberFormat="1" applyFont="1" applyBorder="1" applyAlignment="1">
      <alignment horizont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6" fillId="0" borderId="0" xfId="0" applyNumberFormat="1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right" vertical="center" wrapText="1" readingOrder="2"/>
    </xf>
    <xf numFmtId="38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right" wrapText="1" readingOrder="2"/>
    </xf>
    <xf numFmtId="0" fontId="7" fillId="0" borderId="0" xfId="0" applyFont="1" applyAlignment="1">
      <alignment horizontal="right" vertical="top" wrapText="1"/>
    </xf>
    <xf numFmtId="40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40" fontId="5" fillId="0" borderId="5" xfId="0" applyNumberFormat="1" applyFont="1" applyBorder="1" applyAlignment="1">
      <alignment horizontal="center" vertical="top"/>
    </xf>
    <xf numFmtId="40" fontId="5" fillId="0" borderId="2" xfId="0" applyNumberFormat="1" applyFont="1" applyBorder="1" applyAlignment="1">
      <alignment horizontal="center" vertical="top"/>
    </xf>
    <xf numFmtId="40" fontId="5" fillId="0" borderId="0" xfId="0" applyNumberFormat="1" applyFont="1" applyAlignment="1">
      <alignment horizontal="center" vertical="top"/>
    </xf>
    <xf numFmtId="40" fontId="5" fillId="0" borderId="4" xfId="0" applyNumberFormat="1" applyFont="1" applyBorder="1" applyAlignment="1">
      <alignment horizontal="center" vertical="top"/>
    </xf>
    <xf numFmtId="40" fontId="5" fillId="0" borderId="0" xfId="0" applyNumberFormat="1" applyFont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38" fontId="7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5" fillId="0" borderId="0" xfId="0" applyFont="1" applyAlignment="1">
      <alignment horizontal="center" vertical="top"/>
    </xf>
    <xf numFmtId="40" fontId="5" fillId="0" borderId="6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38" fontId="5" fillId="0" borderId="7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40" fontId="5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8" fontId="5" fillId="0" borderId="0" xfId="0" applyNumberFormat="1" applyFont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center" vertical="top"/>
    </xf>
    <xf numFmtId="38" fontId="5" fillId="0" borderId="2" xfId="0" applyNumberFormat="1" applyFont="1" applyBorder="1" applyAlignment="1">
      <alignment horizontal="center"/>
    </xf>
    <xf numFmtId="38" fontId="5" fillId="0" borderId="4" xfId="0" applyNumberFormat="1" applyFont="1" applyBorder="1" applyAlignment="1">
      <alignment horizontal="center"/>
    </xf>
    <xf numFmtId="38" fontId="5" fillId="0" borderId="5" xfId="0" applyNumberFormat="1" applyFont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5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3514724</xdr:colOff>
      <xdr:row>4</xdr:row>
      <xdr:rowOff>19051</xdr:rowOff>
    </xdr:from>
    <xdr:to>
      <xdr:col>2</xdr:col>
      <xdr:colOff>1685923</xdr:colOff>
      <xdr:row>13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451E2-7A4A-44A5-82C9-955BB1B3B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77077" y="1162051"/>
          <a:ext cx="6048374" cy="423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82" t="s">
        <v>0</v>
      </c>
      <c r="B1" s="82"/>
      <c r="C1" s="82"/>
    </row>
    <row r="2" spans="1:3" ht="30" customHeight="1" x14ac:dyDescent="0.2">
      <c r="A2" s="82" t="s">
        <v>1</v>
      </c>
      <c r="B2" s="82"/>
      <c r="C2" s="82"/>
    </row>
    <row r="3" spans="1:3" ht="31.5" customHeight="1" x14ac:dyDescent="0.2">
      <c r="A3" s="82" t="s">
        <v>2</v>
      </c>
      <c r="B3" s="82"/>
      <c r="C3" s="82"/>
    </row>
    <row r="4" spans="1:3" ht="4.5" hidden="1" customHeight="1" x14ac:dyDescent="0.2"/>
    <row r="5" spans="1:3" ht="123.6" customHeight="1" x14ac:dyDescent="0.2">
      <c r="B5" s="83"/>
    </row>
    <row r="6" spans="1:3" ht="123.6" customHeight="1" x14ac:dyDescent="0.2">
      <c r="B6" s="83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workbookViewId="0">
      <selection activeCell="R17" sqref="R17"/>
    </sheetView>
  </sheetViews>
  <sheetFormatPr defaultRowHeight="12.75" x14ac:dyDescent="0.2"/>
  <cols>
    <col min="1" max="1" width="5.140625" customWidth="1"/>
    <col min="2" max="2" width="23.28515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7.28515625" bestFit="1" customWidth="1"/>
    <col min="13" max="13" width="1.28515625" customWidth="1"/>
    <col min="14" max="14" width="13" customWidth="1"/>
    <col min="15" max="16" width="1.28515625" customWidth="1"/>
    <col min="17" max="17" width="15.42578125" bestFit="1" customWidth="1"/>
    <col min="18" max="18" width="1.28515625" customWidth="1"/>
    <col min="19" max="19" width="13" customWidth="1"/>
    <col min="20" max="20" width="1.28515625" customWidth="1"/>
    <col min="21" max="21" width="15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ht="21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1:23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</row>
    <row r="4" spans="1:23" ht="14.45" customHeight="1" x14ac:dyDescent="0.2"/>
    <row r="5" spans="1:23" ht="23.25" customHeight="1" x14ac:dyDescent="0.2">
      <c r="A5" s="1" t="s">
        <v>118</v>
      </c>
      <c r="B5" s="84" t="s">
        <v>119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</row>
    <row r="6" spans="1:23" ht="20.25" customHeight="1" x14ac:dyDescent="0.2">
      <c r="D6" s="85" t="s">
        <v>105</v>
      </c>
      <c r="E6" s="85"/>
      <c r="F6" s="85"/>
      <c r="G6" s="85"/>
      <c r="H6" s="85"/>
      <c r="I6" s="85"/>
      <c r="J6" s="85"/>
      <c r="K6" s="85"/>
      <c r="L6" s="85"/>
      <c r="N6" s="85" t="s">
        <v>106</v>
      </c>
      <c r="O6" s="85"/>
      <c r="P6" s="85"/>
      <c r="Q6" s="85"/>
      <c r="R6" s="85"/>
      <c r="S6" s="85"/>
      <c r="T6" s="85"/>
      <c r="U6" s="85"/>
      <c r="V6" s="85"/>
      <c r="W6" s="85"/>
    </row>
    <row r="7" spans="1:23" ht="21.75" customHeight="1" x14ac:dyDescent="0.2">
      <c r="D7" s="3"/>
      <c r="E7" s="3"/>
      <c r="F7" s="3"/>
      <c r="G7" s="3"/>
      <c r="H7" s="3"/>
      <c r="I7" s="3"/>
      <c r="J7" s="86" t="s">
        <v>27</v>
      </c>
      <c r="K7" s="86"/>
      <c r="L7" s="86"/>
      <c r="N7" s="3"/>
      <c r="O7" s="3"/>
      <c r="P7" s="3"/>
      <c r="Q7" s="3"/>
      <c r="R7" s="3"/>
      <c r="S7" s="3"/>
      <c r="T7" s="3"/>
      <c r="U7" s="86" t="s">
        <v>27</v>
      </c>
      <c r="V7" s="86"/>
      <c r="W7" s="86"/>
    </row>
    <row r="8" spans="1:23" ht="21.75" customHeight="1" x14ac:dyDescent="0.2">
      <c r="A8" s="85" t="s">
        <v>33</v>
      </c>
      <c r="B8" s="85"/>
      <c r="D8" s="2" t="s">
        <v>120</v>
      </c>
      <c r="F8" s="2" t="s">
        <v>109</v>
      </c>
      <c r="H8" s="2" t="s">
        <v>110</v>
      </c>
      <c r="J8" s="4" t="s">
        <v>83</v>
      </c>
      <c r="K8" s="3"/>
      <c r="L8" s="4" t="s">
        <v>91</v>
      </c>
      <c r="N8" s="2" t="s">
        <v>120</v>
      </c>
      <c r="P8" s="85" t="s">
        <v>109</v>
      </c>
      <c r="Q8" s="85"/>
      <c r="S8" s="2" t="s">
        <v>110</v>
      </c>
      <c r="U8" s="4" t="s">
        <v>83</v>
      </c>
      <c r="V8" s="3"/>
      <c r="W8" s="4" t="s">
        <v>91</v>
      </c>
    </row>
    <row r="9" spans="1:23" ht="25.5" customHeight="1" x14ac:dyDescent="0.2">
      <c r="A9" s="87" t="s">
        <v>37</v>
      </c>
      <c r="B9" s="87"/>
      <c r="D9" s="13">
        <v>0</v>
      </c>
      <c r="E9" s="14"/>
      <c r="F9" s="13">
        <v>0</v>
      </c>
      <c r="G9" s="14"/>
      <c r="H9" s="13">
        <v>0</v>
      </c>
      <c r="I9" s="14"/>
      <c r="J9" s="13">
        <v>0</v>
      </c>
      <c r="K9" s="14"/>
      <c r="L9" s="15">
        <v>0</v>
      </c>
      <c r="M9" s="14"/>
      <c r="N9" s="13">
        <v>0</v>
      </c>
      <c r="O9" s="14"/>
      <c r="P9" s="88">
        <v>47121390808</v>
      </c>
      <c r="Q9" s="88"/>
      <c r="R9" s="38"/>
      <c r="S9" s="39">
        <v>0</v>
      </c>
      <c r="T9" s="38"/>
      <c r="U9" s="39">
        <v>47121390808</v>
      </c>
      <c r="V9" s="38"/>
      <c r="W9" s="39">
        <v>5.77</v>
      </c>
    </row>
    <row r="10" spans="1:23" ht="26.25" customHeight="1" x14ac:dyDescent="0.2">
      <c r="A10" s="92" t="s">
        <v>36</v>
      </c>
      <c r="B10" s="92"/>
      <c r="D10" s="17">
        <v>0</v>
      </c>
      <c r="E10" s="14"/>
      <c r="F10" s="17">
        <v>0</v>
      </c>
      <c r="G10" s="14"/>
      <c r="H10" s="17">
        <v>0</v>
      </c>
      <c r="I10" s="14"/>
      <c r="J10" s="17">
        <v>0</v>
      </c>
      <c r="K10" s="14"/>
      <c r="L10" s="18">
        <v>0</v>
      </c>
      <c r="M10" s="14"/>
      <c r="N10" s="17">
        <v>0</v>
      </c>
      <c r="O10" s="14"/>
      <c r="P10" s="90">
        <v>-681749999</v>
      </c>
      <c r="Q10" s="90"/>
      <c r="R10" s="38"/>
      <c r="S10" s="41">
        <v>0</v>
      </c>
      <c r="T10" s="38"/>
      <c r="U10" s="41">
        <v>-681749999</v>
      </c>
      <c r="V10" s="38"/>
      <c r="W10" s="41">
        <v>-0.08</v>
      </c>
    </row>
    <row r="11" spans="1:23" ht="27.75" customHeight="1" x14ac:dyDescent="0.2">
      <c r="A11" s="91" t="s">
        <v>27</v>
      </c>
      <c r="B11" s="91"/>
      <c r="D11" s="21">
        <f>SUM(D9:D10)</f>
        <v>0</v>
      </c>
      <c r="E11" s="14"/>
      <c r="F11" s="21">
        <f>SUM(F9:F10)</f>
        <v>0</v>
      </c>
      <c r="G11" s="14"/>
      <c r="H11" s="21">
        <f>SUM(H9:H10)</f>
        <v>0</v>
      </c>
      <c r="I11" s="14"/>
      <c r="J11" s="21">
        <f>SUM(J9:J10)</f>
        <v>0</v>
      </c>
      <c r="K11" s="14"/>
      <c r="L11" s="22">
        <f>SUM(L9:L10)</f>
        <v>0</v>
      </c>
      <c r="M11" s="14"/>
      <c r="N11" s="21">
        <f>SUM(N9:N10)</f>
        <v>0</v>
      </c>
      <c r="O11" s="14"/>
      <c r="P11" s="38"/>
      <c r="Q11" s="43">
        <f>SUM(P9:Q10)</f>
        <v>46439640809</v>
      </c>
      <c r="R11" s="38"/>
      <c r="S11" s="43">
        <f>SUM(S9:S10)</f>
        <v>0</v>
      </c>
      <c r="T11" s="38"/>
      <c r="U11" s="43">
        <f>SUM(U9:U10)</f>
        <v>46439640809</v>
      </c>
      <c r="V11" s="38"/>
      <c r="W11" s="43">
        <f>SUM(W9:W10)</f>
        <v>5.6899999999999995</v>
      </c>
    </row>
    <row r="12" spans="1:23" ht="13.5" thickTop="1" x14ac:dyDescent="0.2"/>
    <row r="13" spans="1:23" ht="15.75" x14ac:dyDescent="0.4">
      <c r="J13" s="20"/>
      <c r="K13" s="20"/>
      <c r="L13" s="20"/>
      <c r="M13" s="20"/>
      <c r="N13" s="20"/>
      <c r="O13" s="20"/>
      <c r="P13" s="20"/>
      <c r="Q13" s="35"/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4"/>
  <sheetViews>
    <sheetView rightToLeft="1" workbookViewId="0">
      <selection activeCell="B5" sqref="B5:R5"/>
    </sheetView>
  </sheetViews>
  <sheetFormatPr defaultRowHeight="12.75" x14ac:dyDescent="0.2"/>
  <cols>
    <col min="1" max="1" width="5.140625" customWidth="1"/>
    <col min="2" max="2" width="25.7109375" customWidth="1"/>
    <col min="3" max="3" width="1.28515625" customWidth="1"/>
    <col min="4" max="4" width="16.42578125" bestFit="1" customWidth="1"/>
    <col min="5" max="5" width="1.28515625" customWidth="1"/>
    <col min="6" max="6" width="15.5703125" bestFit="1" customWidth="1"/>
    <col min="7" max="7" width="1.28515625" customWidth="1"/>
    <col min="8" max="8" width="13" customWidth="1"/>
    <col min="9" max="9" width="1.28515625" customWidth="1"/>
    <col min="10" max="10" width="16.85546875" bestFit="1" customWidth="1"/>
    <col min="11" max="11" width="1.28515625" customWidth="1"/>
    <col min="12" max="12" width="18.5703125" bestFit="1" customWidth="1"/>
    <col min="13" max="13" width="1.28515625" customWidth="1"/>
    <col min="14" max="14" width="17.7109375" bestFit="1" customWidth="1"/>
    <col min="15" max="15" width="1.28515625" customWidth="1"/>
    <col min="16" max="16" width="19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21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4.45" customHeight="1" x14ac:dyDescent="0.2"/>
    <row r="5" spans="1:18" ht="29.25" customHeight="1" x14ac:dyDescent="0.2">
      <c r="A5" s="1" t="s">
        <v>121</v>
      </c>
      <c r="B5" s="84" t="s">
        <v>122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20.25" customHeight="1" x14ac:dyDescent="0.2">
      <c r="D6" s="85" t="s">
        <v>105</v>
      </c>
      <c r="E6" s="85"/>
      <c r="F6" s="85"/>
      <c r="G6" s="85"/>
      <c r="H6" s="85"/>
      <c r="I6" s="85"/>
      <c r="J6" s="85"/>
      <c r="L6" s="85" t="s">
        <v>106</v>
      </c>
      <c r="M6" s="85"/>
      <c r="N6" s="85"/>
      <c r="O6" s="85"/>
      <c r="P6" s="85"/>
      <c r="Q6" s="85"/>
      <c r="R6" s="85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6.25" customHeight="1" x14ac:dyDescent="0.2">
      <c r="A8" s="85" t="s">
        <v>123</v>
      </c>
      <c r="B8" s="85"/>
      <c r="D8" s="2" t="s">
        <v>124</v>
      </c>
      <c r="F8" s="2" t="s">
        <v>109</v>
      </c>
      <c r="H8" s="2" t="s">
        <v>110</v>
      </c>
      <c r="J8" s="2" t="s">
        <v>27</v>
      </c>
      <c r="L8" s="2" t="s">
        <v>124</v>
      </c>
      <c r="N8" s="2" t="s">
        <v>109</v>
      </c>
      <c r="P8" s="2" t="s">
        <v>110</v>
      </c>
      <c r="R8" s="2" t="s">
        <v>27</v>
      </c>
    </row>
    <row r="9" spans="1:18" ht="21.75" customHeight="1" x14ac:dyDescent="0.2">
      <c r="A9" s="87" t="s">
        <v>125</v>
      </c>
      <c r="B9" s="87"/>
      <c r="D9" s="48">
        <v>0</v>
      </c>
      <c r="E9" s="44"/>
      <c r="F9" s="48">
        <v>0</v>
      </c>
      <c r="G9" s="44"/>
      <c r="H9" s="48">
        <v>0</v>
      </c>
      <c r="I9" s="44"/>
      <c r="J9" s="48">
        <v>0</v>
      </c>
      <c r="K9" s="44"/>
      <c r="L9" s="48">
        <v>0</v>
      </c>
      <c r="M9" s="44"/>
      <c r="N9" s="48">
        <v>0</v>
      </c>
      <c r="O9" s="44"/>
      <c r="P9" s="49">
        <v>67312434</v>
      </c>
      <c r="Q9" s="44"/>
      <c r="R9" s="48">
        <v>67312434</v>
      </c>
    </row>
    <row r="10" spans="1:18" ht="21.75" customHeight="1" x14ac:dyDescent="0.2">
      <c r="A10" s="89" t="s">
        <v>126</v>
      </c>
      <c r="B10" s="89"/>
      <c r="D10" s="49">
        <v>0</v>
      </c>
      <c r="E10" s="44"/>
      <c r="F10" s="49">
        <v>0</v>
      </c>
      <c r="G10" s="44"/>
      <c r="H10" s="49">
        <v>0</v>
      </c>
      <c r="I10" s="44"/>
      <c r="J10" s="49">
        <v>0</v>
      </c>
      <c r="K10" s="44"/>
      <c r="L10" s="49">
        <v>16008546120</v>
      </c>
      <c r="M10" s="44"/>
      <c r="N10" s="49">
        <v>0</v>
      </c>
      <c r="O10" s="44"/>
      <c r="P10" s="49">
        <v>-4940000000</v>
      </c>
      <c r="Q10" s="44"/>
      <c r="R10" s="49">
        <v>11068546120</v>
      </c>
    </row>
    <row r="11" spans="1:18" ht="21.75" customHeight="1" x14ac:dyDescent="0.2">
      <c r="A11" s="89" t="s">
        <v>127</v>
      </c>
      <c r="B11" s="89"/>
      <c r="D11" s="49">
        <v>0</v>
      </c>
      <c r="E11" s="44"/>
      <c r="F11" s="49">
        <v>0</v>
      </c>
      <c r="G11" s="44"/>
      <c r="H11" s="49">
        <v>0</v>
      </c>
      <c r="I11" s="44"/>
      <c r="J11" s="49">
        <v>0</v>
      </c>
      <c r="K11" s="44"/>
      <c r="L11" s="49">
        <v>4272565328</v>
      </c>
      <c r="M11" s="44"/>
      <c r="N11" s="49">
        <v>0</v>
      </c>
      <c r="O11" s="44"/>
      <c r="P11" s="49">
        <v>810000000</v>
      </c>
      <c r="Q11" s="44"/>
      <c r="R11" s="49">
        <v>5082565328</v>
      </c>
    </row>
    <row r="12" spans="1:18" ht="21.75" customHeight="1" x14ac:dyDescent="0.2">
      <c r="A12" s="89" t="s">
        <v>128</v>
      </c>
      <c r="B12" s="89"/>
      <c r="D12" s="49">
        <v>0</v>
      </c>
      <c r="E12" s="44"/>
      <c r="F12" s="49">
        <v>0</v>
      </c>
      <c r="G12" s="44"/>
      <c r="H12" s="49">
        <v>0</v>
      </c>
      <c r="I12" s="44"/>
      <c r="J12" s="49">
        <v>0</v>
      </c>
      <c r="K12" s="44"/>
      <c r="L12" s="49">
        <v>39499372416</v>
      </c>
      <c r="M12" s="44"/>
      <c r="N12" s="49">
        <v>0</v>
      </c>
      <c r="O12" s="44"/>
      <c r="P12" s="49">
        <v>-306579353592</v>
      </c>
      <c r="Q12" s="44"/>
      <c r="R12" s="49">
        <v>-267079981176</v>
      </c>
    </row>
    <row r="13" spans="1:18" ht="21.75" customHeight="1" x14ac:dyDescent="0.2">
      <c r="A13" s="89" t="s">
        <v>129</v>
      </c>
      <c r="B13" s="89"/>
      <c r="D13" s="49">
        <v>0</v>
      </c>
      <c r="E13" s="44"/>
      <c r="F13" s="49">
        <v>0</v>
      </c>
      <c r="G13" s="44"/>
      <c r="H13" s="49">
        <v>0</v>
      </c>
      <c r="I13" s="44"/>
      <c r="J13" s="49">
        <v>0</v>
      </c>
      <c r="K13" s="44"/>
      <c r="L13" s="49">
        <v>36511909827</v>
      </c>
      <c r="M13" s="44"/>
      <c r="N13" s="49">
        <v>0</v>
      </c>
      <c r="O13" s="44"/>
      <c r="P13" s="49">
        <v>-358341057809</v>
      </c>
      <c r="Q13" s="44"/>
      <c r="R13" s="49">
        <v>-321829147982</v>
      </c>
    </row>
    <row r="14" spans="1:18" ht="21.75" customHeight="1" x14ac:dyDescent="0.2">
      <c r="A14" s="89" t="s">
        <v>54</v>
      </c>
      <c r="B14" s="89"/>
      <c r="D14" s="49">
        <v>44370813304</v>
      </c>
      <c r="E14" s="44"/>
      <c r="F14" s="49">
        <v>7324332727</v>
      </c>
      <c r="G14" s="44"/>
      <c r="H14" s="49">
        <v>0</v>
      </c>
      <c r="I14" s="44"/>
      <c r="J14" s="49">
        <v>51695146031</v>
      </c>
      <c r="K14" s="44"/>
      <c r="L14" s="49">
        <v>293651115618</v>
      </c>
      <c r="M14" s="44"/>
      <c r="N14" s="49">
        <v>-317777827541</v>
      </c>
      <c r="O14" s="44"/>
      <c r="P14" s="49">
        <f>-718773820040+42000000</f>
        <v>-718731820040</v>
      </c>
      <c r="Q14" s="44"/>
      <c r="R14" s="49">
        <f>-742900531963+42000000</f>
        <v>-742858531963</v>
      </c>
    </row>
    <row r="15" spans="1:18" ht="21.75" customHeight="1" x14ac:dyDescent="0.2">
      <c r="A15" s="89" t="s">
        <v>57</v>
      </c>
      <c r="B15" s="89"/>
      <c r="D15" s="49">
        <v>60793993</v>
      </c>
      <c r="E15" s="44"/>
      <c r="F15" s="49">
        <v>35635213</v>
      </c>
      <c r="G15" s="44"/>
      <c r="H15" s="49">
        <v>0</v>
      </c>
      <c r="I15" s="44"/>
      <c r="J15" s="49">
        <v>96429206</v>
      </c>
      <c r="K15" s="44"/>
      <c r="L15" s="49">
        <v>8387363419</v>
      </c>
      <c r="M15" s="44"/>
      <c r="N15" s="49">
        <v>-359156464</v>
      </c>
      <c r="O15" s="44"/>
      <c r="P15" s="49">
        <v>-353404878625</v>
      </c>
      <c r="Q15" s="44"/>
      <c r="R15" s="49">
        <v>-345376671670</v>
      </c>
    </row>
    <row r="16" spans="1:18" ht="21.75" customHeight="1" x14ac:dyDescent="0.2">
      <c r="A16" s="89" t="s">
        <v>63</v>
      </c>
      <c r="B16" s="89"/>
      <c r="D16" s="49">
        <v>44258108980</v>
      </c>
      <c r="E16" s="44"/>
      <c r="F16" s="49">
        <v>-5137153153</v>
      </c>
      <c r="G16" s="44"/>
      <c r="H16" s="49">
        <v>0</v>
      </c>
      <c r="I16" s="44"/>
      <c r="J16" s="49">
        <v>39120955827</v>
      </c>
      <c r="K16" s="44"/>
      <c r="L16" s="49">
        <v>89638967641</v>
      </c>
      <c r="M16" s="44"/>
      <c r="N16" s="49">
        <v>-348157140502</v>
      </c>
      <c r="O16" s="44"/>
      <c r="P16" s="49">
        <v>0</v>
      </c>
      <c r="Q16" s="44"/>
      <c r="R16" s="49">
        <v>-258518172861</v>
      </c>
    </row>
    <row r="17" spans="1:18" ht="21.75" customHeight="1" x14ac:dyDescent="0.2">
      <c r="A17" s="89" t="s">
        <v>60</v>
      </c>
      <c r="B17" s="89"/>
      <c r="D17" s="49">
        <v>54155992725</v>
      </c>
      <c r="E17" s="44"/>
      <c r="F17" s="49">
        <v>94416112229</v>
      </c>
      <c r="G17" s="44"/>
      <c r="H17" s="49">
        <v>0</v>
      </c>
      <c r="I17" s="44"/>
      <c r="J17" s="49">
        <v>148572104954</v>
      </c>
      <c r="K17" s="44"/>
      <c r="L17" s="49">
        <v>109685826873</v>
      </c>
      <c r="M17" s="44"/>
      <c r="N17" s="49">
        <v>-344191291066</v>
      </c>
      <c r="O17" s="44"/>
      <c r="P17" s="49">
        <v>0</v>
      </c>
      <c r="Q17" s="44"/>
      <c r="R17" s="49">
        <v>-234505464193</v>
      </c>
    </row>
    <row r="18" spans="1:18" ht="21.75" customHeight="1" x14ac:dyDescent="0.2">
      <c r="A18" s="89" t="s">
        <v>65</v>
      </c>
      <c r="B18" s="89"/>
      <c r="D18" s="49">
        <v>35611787845</v>
      </c>
      <c r="E18" s="44"/>
      <c r="F18" s="49">
        <v>-8792043337</v>
      </c>
      <c r="G18" s="44"/>
      <c r="H18" s="49">
        <v>0</v>
      </c>
      <c r="I18" s="44"/>
      <c r="J18" s="49">
        <v>26819744508</v>
      </c>
      <c r="K18" s="44"/>
      <c r="L18" s="49">
        <v>35611787845</v>
      </c>
      <c r="M18" s="44"/>
      <c r="N18" s="49">
        <v>-8792043337</v>
      </c>
      <c r="O18" s="44"/>
      <c r="P18" s="49">
        <v>0</v>
      </c>
      <c r="Q18" s="44"/>
      <c r="R18" s="49">
        <v>26819744508</v>
      </c>
    </row>
    <row r="19" spans="1:18" ht="21.75" customHeight="1" x14ac:dyDescent="0.2">
      <c r="A19" s="89" t="s">
        <v>47</v>
      </c>
      <c r="B19" s="89"/>
      <c r="D19" s="49">
        <v>39379804594</v>
      </c>
      <c r="E19" s="44"/>
      <c r="F19" s="49">
        <v>0</v>
      </c>
      <c r="G19" s="44"/>
      <c r="H19" s="49">
        <v>0</v>
      </c>
      <c r="I19" s="44"/>
      <c r="J19" s="49">
        <v>39379804594</v>
      </c>
      <c r="K19" s="44"/>
      <c r="L19" s="49">
        <v>199837994066</v>
      </c>
      <c r="M19" s="44"/>
      <c r="N19" s="49">
        <v>-1631249999</v>
      </c>
      <c r="O19" s="44"/>
      <c r="P19" s="49">
        <v>0</v>
      </c>
      <c r="Q19" s="44"/>
      <c r="R19" s="49">
        <v>198206744067</v>
      </c>
    </row>
    <row r="20" spans="1:18" ht="21.75" customHeight="1" x14ac:dyDescent="0.2">
      <c r="A20" s="92" t="s">
        <v>51</v>
      </c>
      <c r="B20" s="92"/>
      <c r="D20" s="50">
        <v>38213804425</v>
      </c>
      <c r="E20" s="44"/>
      <c r="F20" s="50">
        <v>0</v>
      </c>
      <c r="G20" s="44"/>
      <c r="H20" s="50">
        <v>0</v>
      </c>
      <c r="I20" s="44"/>
      <c r="J20" s="50">
        <v>38213804425</v>
      </c>
      <c r="K20" s="44"/>
      <c r="L20" s="50">
        <v>171352854871</v>
      </c>
      <c r="M20" s="44"/>
      <c r="N20" s="50">
        <v>25477239784</v>
      </c>
      <c r="O20" s="44"/>
      <c r="P20" s="50">
        <v>0</v>
      </c>
      <c r="Q20" s="44"/>
      <c r="R20" s="50">
        <v>196830094655</v>
      </c>
    </row>
    <row r="21" spans="1:18" ht="21.75" customHeight="1" x14ac:dyDescent="0.2">
      <c r="A21" s="91" t="s">
        <v>27</v>
      </c>
      <c r="B21" s="91"/>
      <c r="D21" s="51">
        <f>SUM(D9:D20)</f>
        <v>256051105866</v>
      </c>
      <c r="E21" s="44"/>
      <c r="F21" s="51">
        <f>SUM(F9:F20)</f>
        <v>87846883679</v>
      </c>
      <c r="G21" s="44"/>
      <c r="H21" s="51">
        <f>SUM(H9:H20)</f>
        <v>0</v>
      </c>
      <c r="I21" s="44"/>
      <c r="J21" s="51">
        <f>SUM(J9:J20)</f>
        <v>343897989545</v>
      </c>
      <c r="K21" s="44"/>
      <c r="L21" s="51">
        <f>SUM(L9:L20)</f>
        <v>1004458304024</v>
      </c>
      <c r="M21" s="44"/>
      <c r="N21" s="51">
        <f>SUM(N9:N20)</f>
        <v>-995431469125</v>
      </c>
      <c r="O21" s="44"/>
      <c r="P21" s="51">
        <f>SUM(P9:P20)</f>
        <v>-1741119797632</v>
      </c>
      <c r="Q21" s="44"/>
      <c r="R21" s="51">
        <f>SUM(R9:R20)</f>
        <v>-1732092962733</v>
      </c>
    </row>
    <row r="22" spans="1:18" ht="13.5" thickTop="1" x14ac:dyDescent="0.2"/>
    <row r="23" spans="1:18" ht="15.75" x14ac:dyDescent="0.2">
      <c r="B23" s="20"/>
      <c r="C23" s="20"/>
      <c r="D23" s="36"/>
      <c r="F23" s="55"/>
      <c r="L23" s="36"/>
      <c r="N23" s="55"/>
      <c r="P23" s="55"/>
    </row>
    <row r="24" spans="1:18" ht="15.75" x14ac:dyDescent="0.4">
      <c r="L24" s="56"/>
      <c r="M24" s="56"/>
      <c r="N24" s="56"/>
      <c r="O24" s="56"/>
      <c r="P24" s="56"/>
    </row>
  </sheetData>
  <mergeCells count="20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9"/>
  <sheetViews>
    <sheetView rightToLeft="1" topLeftCell="A13" workbookViewId="0">
      <selection activeCell="A35" sqref="A35:B3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4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24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4.45" customHeight="1" x14ac:dyDescent="0.2"/>
    <row r="5" spans="1:10" ht="25.5" customHeight="1" x14ac:dyDescent="0.2">
      <c r="A5" s="1" t="s">
        <v>130</v>
      </c>
      <c r="B5" s="84" t="s">
        <v>131</v>
      </c>
      <c r="C5" s="84"/>
      <c r="D5" s="84"/>
      <c r="E5" s="84"/>
      <c r="F5" s="84"/>
      <c r="G5" s="84"/>
      <c r="H5" s="84"/>
      <c r="I5" s="84"/>
      <c r="J5" s="84"/>
    </row>
    <row r="6" spans="1:10" ht="21.75" customHeight="1" x14ac:dyDescent="0.2">
      <c r="D6" s="85" t="s">
        <v>105</v>
      </c>
      <c r="E6" s="85"/>
      <c r="F6" s="85"/>
      <c r="H6" s="85" t="s">
        <v>106</v>
      </c>
      <c r="I6" s="85"/>
      <c r="J6" s="85"/>
    </row>
    <row r="7" spans="1:10" ht="36.4" customHeight="1" x14ac:dyDescent="0.2">
      <c r="A7" s="85" t="s">
        <v>132</v>
      </c>
      <c r="B7" s="85"/>
      <c r="D7" s="12" t="s">
        <v>133</v>
      </c>
      <c r="E7" s="3"/>
      <c r="F7" s="12" t="s">
        <v>134</v>
      </c>
      <c r="H7" s="12" t="s">
        <v>133</v>
      </c>
      <c r="I7" s="3"/>
      <c r="J7" s="12" t="s">
        <v>134</v>
      </c>
    </row>
    <row r="8" spans="1:10" ht="21.75" customHeight="1" x14ac:dyDescent="0.2">
      <c r="A8" s="87" t="s">
        <v>167</v>
      </c>
      <c r="B8" s="87"/>
      <c r="D8" s="48">
        <v>27532192572</v>
      </c>
      <c r="E8" s="44"/>
      <c r="F8" s="48"/>
      <c r="G8" s="44"/>
      <c r="H8" s="48">
        <v>242166525778</v>
      </c>
      <c r="I8" s="44"/>
      <c r="J8" s="48"/>
    </row>
    <row r="9" spans="1:10" ht="21.75" customHeight="1" x14ac:dyDescent="0.2">
      <c r="A9" s="89" t="s">
        <v>156</v>
      </c>
      <c r="B9" s="89"/>
      <c r="D9" s="49">
        <v>242054789</v>
      </c>
      <c r="E9" s="44"/>
      <c r="F9" s="49"/>
      <c r="G9" s="44"/>
      <c r="H9" s="49">
        <v>1216166339414</v>
      </c>
      <c r="I9" s="44"/>
      <c r="J9" s="49"/>
    </row>
    <row r="10" spans="1:10" ht="21.75" customHeight="1" x14ac:dyDescent="0.2">
      <c r="A10" s="89" t="s">
        <v>156</v>
      </c>
      <c r="B10" s="89"/>
      <c r="D10" s="49">
        <v>0</v>
      </c>
      <c r="E10" s="44"/>
      <c r="F10" s="49"/>
      <c r="G10" s="44"/>
      <c r="H10" s="49">
        <v>11138155496</v>
      </c>
      <c r="I10" s="44"/>
      <c r="J10" s="49"/>
    </row>
    <row r="11" spans="1:10" ht="21.75" customHeight="1" x14ac:dyDescent="0.2">
      <c r="A11" s="89" t="s">
        <v>156</v>
      </c>
      <c r="B11" s="89"/>
      <c r="D11" s="49">
        <v>0</v>
      </c>
      <c r="E11" s="44"/>
      <c r="F11" s="49"/>
      <c r="G11" s="44"/>
      <c r="H11" s="49">
        <v>1804783580</v>
      </c>
      <c r="I11" s="44"/>
      <c r="J11" s="49"/>
    </row>
    <row r="12" spans="1:10" ht="21.75" customHeight="1" x14ac:dyDescent="0.2">
      <c r="A12" s="89" t="s">
        <v>156</v>
      </c>
      <c r="B12" s="89"/>
      <c r="D12" s="49">
        <v>0</v>
      </c>
      <c r="E12" s="44"/>
      <c r="F12" s="49"/>
      <c r="G12" s="44"/>
      <c r="H12" s="49">
        <v>280947703</v>
      </c>
      <c r="I12" s="44"/>
      <c r="J12" s="49"/>
    </row>
    <row r="13" spans="1:10" ht="21.75" customHeight="1" x14ac:dyDescent="0.2">
      <c r="A13" s="89" t="s">
        <v>156</v>
      </c>
      <c r="B13" s="89"/>
      <c r="D13" s="49">
        <v>0</v>
      </c>
      <c r="E13" s="44"/>
      <c r="F13" s="49"/>
      <c r="G13" s="44"/>
      <c r="H13" s="49">
        <v>43798694</v>
      </c>
      <c r="I13" s="44"/>
      <c r="J13" s="49"/>
    </row>
    <row r="14" spans="1:10" ht="21.75" customHeight="1" x14ac:dyDescent="0.2">
      <c r="A14" s="89" t="s">
        <v>168</v>
      </c>
      <c r="B14" s="89"/>
      <c r="D14" s="49">
        <v>25810</v>
      </c>
      <c r="E14" s="44"/>
      <c r="F14" s="49"/>
      <c r="G14" s="44"/>
      <c r="H14" s="49">
        <v>197998844</v>
      </c>
      <c r="I14" s="44"/>
      <c r="J14" s="49"/>
    </row>
    <row r="15" spans="1:10" ht="21.75" customHeight="1" x14ac:dyDescent="0.2">
      <c r="A15" s="89" t="s">
        <v>156</v>
      </c>
      <c r="B15" s="89"/>
      <c r="D15" s="49">
        <v>0</v>
      </c>
      <c r="E15" s="44"/>
      <c r="F15" s="49"/>
      <c r="G15" s="44"/>
      <c r="H15" s="49">
        <v>148931245499</v>
      </c>
      <c r="I15" s="44"/>
      <c r="J15" s="49"/>
    </row>
    <row r="16" spans="1:10" ht="21.75" customHeight="1" x14ac:dyDescent="0.2">
      <c r="A16" s="89" t="s">
        <v>159</v>
      </c>
      <c r="B16" s="89"/>
      <c r="D16" s="49">
        <v>0</v>
      </c>
      <c r="E16" s="44"/>
      <c r="F16" s="49"/>
      <c r="G16" s="44"/>
      <c r="H16" s="49">
        <v>102364</v>
      </c>
      <c r="I16" s="44"/>
      <c r="J16" s="49"/>
    </row>
    <row r="17" spans="1:10" ht="21.75" customHeight="1" x14ac:dyDescent="0.2">
      <c r="A17" s="89" t="s">
        <v>160</v>
      </c>
      <c r="B17" s="89"/>
      <c r="D17" s="49">
        <v>2061245</v>
      </c>
      <c r="E17" s="44"/>
      <c r="F17" s="49"/>
      <c r="G17" s="44"/>
      <c r="H17" s="49">
        <v>2323818</v>
      </c>
      <c r="I17" s="44"/>
      <c r="J17" s="49"/>
    </row>
    <row r="18" spans="1:10" ht="21.75" customHeight="1" x14ac:dyDescent="0.2">
      <c r="A18" s="89" t="s">
        <v>165</v>
      </c>
      <c r="B18" s="89"/>
      <c r="D18" s="49">
        <v>0</v>
      </c>
      <c r="E18" s="44"/>
      <c r="F18" s="49"/>
      <c r="G18" s="44"/>
      <c r="H18" s="49">
        <v>66755452053</v>
      </c>
      <c r="I18" s="44"/>
      <c r="J18" s="49"/>
    </row>
    <row r="19" spans="1:10" ht="21.75" customHeight="1" x14ac:dyDescent="0.2">
      <c r="A19" s="89" t="s">
        <v>162</v>
      </c>
      <c r="B19" s="89"/>
      <c r="D19" s="49">
        <v>0</v>
      </c>
      <c r="E19" s="44"/>
      <c r="F19" s="49"/>
      <c r="G19" s="44"/>
      <c r="H19" s="49">
        <v>125194520546</v>
      </c>
      <c r="I19" s="44"/>
      <c r="J19" s="49"/>
    </row>
    <row r="20" spans="1:10" ht="21.75" customHeight="1" x14ac:dyDescent="0.2">
      <c r="A20" s="89" t="s">
        <v>169</v>
      </c>
      <c r="B20" s="89"/>
      <c r="D20" s="49">
        <v>0</v>
      </c>
      <c r="E20" s="44"/>
      <c r="F20" s="49"/>
      <c r="G20" s="44"/>
      <c r="H20" s="49">
        <v>20909589039</v>
      </c>
      <c r="I20" s="44"/>
      <c r="J20" s="49"/>
    </row>
    <row r="21" spans="1:10" ht="21.75" customHeight="1" x14ac:dyDescent="0.2">
      <c r="A21" s="89" t="s">
        <v>163</v>
      </c>
      <c r="B21" s="89"/>
      <c r="D21" s="49">
        <v>113752886295</v>
      </c>
      <c r="E21" s="44"/>
      <c r="F21" s="49"/>
      <c r="G21" s="44"/>
      <c r="H21" s="49">
        <v>150447365745</v>
      </c>
      <c r="I21" s="44"/>
      <c r="J21" s="49"/>
    </row>
    <row r="22" spans="1:10" ht="21.75" customHeight="1" x14ac:dyDescent="0.2">
      <c r="A22" s="89" t="s">
        <v>163</v>
      </c>
      <c r="B22" s="89"/>
      <c r="D22" s="49">
        <v>18063350506</v>
      </c>
      <c r="E22" s="44"/>
      <c r="F22" s="49"/>
      <c r="G22" s="44"/>
      <c r="H22" s="49">
        <v>23890237766</v>
      </c>
      <c r="I22" s="44"/>
      <c r="J22" s="49"/>
    </row>
    <row r="23" spans="1:10" ht="21.75" customHeight="1" x14ac:dyDescent="0.2">
      <c r="A23" s="89" t="s">
        <v>163</v>
      </c>
      <c r="B23" s="89"/>
      <c r="D23" s="49">
        <v>2862616415</v>
      </c>
      <c r="E23" s="44"/>
      <c r="F23" s="49"/>
      <c r="G23" s="44"/>
      <c r="H23" s="49">
        <v>3324328740</v>
      </c>
      <c r="I23" s="44"/>
      <c r="J23" s="49"/>
    </row>
    <row r="24" spans="1:10" ht="21.75" customHeight="1" x14ac:dyDescent="0.2">
      <c r="A24" s="89" t="s">
        <v>161</v>
      </c>
      <c r="B24" s="89"/>
      <c r="D24" s="49">
        <v>124457095889</v>
      </c>
      <c r="E24" s="44"/>
      <c r="F24" s="49"/>
      <c r="G24" s="44"/>
      <c r="H24" s="49">
        <v>133792273971</v>
      </c>
      <c r="I24" s="44"/>
      <c r="J24" s="49"/>
    </row>
    <row r="25" spans="1:10" ht="21.75" customHeight="1" x14ac:dyDescent="0.2">
      <c r="A25" s="89" t="s">
        <v>165</v>
      </c>
      <c r="B25" s="89"/>
      <c r="D25" s="49">
        <v>32968767111</v>
      </c>
      <c r="E25" s="44"/>
      <c r="F25" s="49"/>
      <c r="G25" s="44"/>
      <c r="H25" s="49">
        <v>32968767111</v>
      </c>
      <c r="I25" s="44"/>
      <c r="J25" s="49"/>
    </row>
    <row r="26" spans="1:10" ht="21.75" customHeight="1" x14ac:dyDescent="0.2">
      <c r="A26" s="89" t="s">
        <v>161</v>
      </c>
      <c r="B26" s="89"/>
      <c r="D26" s="49">
        <v>43758904090</v>
      </c>
      <c r="E26" s="44"/>
      <c r="F26" s="49"/>
      <c r="G26" s="44"/>
      <c r="H26" s="49">
        <v>43758904090</v>
      </c>
      <c r="I26" s="44"/>
      <c r="J26" s="49"/>
    </row>
    <row r="27" spans="1:10" ht="21.75" customHeight="1" x14ac:dyDescent="0.2">
      <c r="A27" s="89" t="s">
        <v>164</v>
      </c>
      <c r="B27" s="89"/>
      <c r="D27" s="49">
        <v>75945205468</v>
      </c>
      <c r="E27" s="44"/>
      <c r="F27" s="49"/>
      <c r="G27" s="44"/>
      <c r="H27" s="49">
        <v>75945205468</v>
      </c>
      <c r="I27" s="44"/>
      <c r="J27" s="49"/>
    </row>
    <row r="28" spans="1:10" ht="21.75" customHeight="1" x14ac:dyDescent="0.2">
      <c r="A28" s="89" t="s">
        <v>170</v>
      </c>
      <c r="B28" s="89"/>
      <c r="D28" s="49">
        <v>37397260257</v>
      </c>
      <c r="E28" s="44"/>
      <c r="F28" s="49"/>
      <c r="G28" s="44"/>
      <c r="H28" s="49">
        <v>37397260257</v>
      </c>
      <c r="I28" s="44"/>
      <c r="J28" s="49"/>
    </row>
    <row r="29" spans="1:10" ht="21.75" customHeight="1" x14ac:dyDescent="0.2">
      <c r="A29" s="89" t="s">
        <v>163</v>
      </c>
      <c r="B29" s="89"/>
      <c r="D29" s="49">
        <v>12189205468</v>
      </c>
      <c r="E29" s="44"/>
      <c r="F29" s="49"/>
      <c r="G29" s="44"/>
      <c r="H29" s="49">
        <v>12189205468</v>
      </c>
      <c r="I29" s="44"/>
      <c r="J29" s="49"/>
    </row>
    <row r="30" spans="1:10" ht="21.75" customHeight="1" x14ac:dyDescent="0.2">
      <c r="A30" s="89" t="s">
        <v>165</v>
      </c>
      <c r="B30" s="89"/>
      <c r="D30" s="49">
        <v>23922739722</v>
      </c>
      <c r="E30" s="44"/>
      <c r="F30" s="49"/>
      <c r="G30" s="44"/>
      <c r="H30" s="49">
        <v>23922739722</v>
      </c>
      <c r="I30" s="44"/>
      <c r="J30" s="49"/>
    </row>
    <row r="31" spans="1:10" ht="21.75" customHeight="1" x14ac:dyDescent="0.2">
      <c r="A31" s="89" t="s">
        <v>163</v>
      </c>
      <c r="B31" s="89"/>
      <c r="D31" s="49">
        <v>89114794520</v>
      </c>
      <c r="E31" s="44"/>
      <c r="F31" s="49"/>
      <c r="G31" s="44"/>
      <c r="H31" s="49">
        <v>89114794520</v>
      </c>
      <c r="I31" s="44"/>
      <c r="J31" s="49"/>
    </row>
    <row r="32" spans="1:10" ht="21.75" customHeight="1" x14ac:dyDescent="0.2">
      <c r="A32" s="89" t="s">
        <v>163</v>
      </c>
      <c r="B32" s="89"/>
      <c r="D32" s="49">
        <v>14321712320</v>
      </c>
      <c r="E32" s="44"/>
      <c r="F32" s="49"/>
      <c r="G32" s="44"/>
      <c r="H32" s="49">
        <v>14321712320</v>
      </c>
      <c r="I32" s="44"/>
      <c r="J32" s="49"/>
    </row>
    <row r="33" spans="1:10" ht="21.75" customHeight="1" x14ac:dyDescent="0.2">
      <c r="A33" s="89" t="s">
        <v>161</v>
      </c>
      <c r="B33" s="89"/>
      <c r="D33" s="49">
        <v>18276164376</v>
      </c>
      <c r="E33" s="44"/>
      <c r="F33" s="49"/>
      <c r="G33" s="44"/>
      <c r="H33" s="49">
        <v>18276164376</v>
      </c>
      <c r="I33" s="44"/>
      <c r="J33" s="49"/>
    </row>
    <row r="34" spans="1:10" ht="21.75" customHeight="1" x14ac:dyDescent="0.2">
      <c r="A34" s="89" t="s">
        <v>165</v>
      </c>
      <c r="B34" s="89"/>
      <c r="D34" s="49">
        <v>6020383560</v>
      </c>
      <c r="E34" s="44"/>
      <c r="F34" s="49"/>
      <c r="G34" s="44"/>
      <c r="H34" s="49">
        <v>6020383560</v>
      </c>
      <c r="I34" s="44"/>
      <c r="J34" s="49"/>
    </row>
    <row r="35" spans="1:10" ht="21.75" customHeight="1" x14ac:dyDescent="0.2">
      <c r="A35" s="92" t="s">
        <v>161</v>
      </c>
      <c r="B35" s="92"/>
      <c r="D35" s="50">
        <v>2034246575</v>
      </c>
      <c r="E35" s="44"/>
      <c r="F35" s="50"/>
      <c r="G35" s="44"/>
      <c r="H35" s="50">
        <v>2034246575</v>
      </c>
      <c r="I35" s="44"/>
      <c r="J35" s="50"/>
    </row>
    <row r="36" spans="1:10" ht="21.75" customHeight="1" x14ac:dyDescent="0.2">
      <c r="A36" s="91" t="s">
        <v>27</v>
      </c>
      <c r="B36" s="91"/>
      <c r="D36" s="51">
        <f>SUM(D8:D35)</f>
        <v>642861666988</v>
      </c>
      <c r="E36" s="44"/>
      <c r="F36" s="51"/>
      <c r="G36" s="44"/>
      <c r="H36" s="51">
        <f>SUM(H8:H35)</f>
        <v>2500995372517</v>
      </c>
      <c r="I36" s="44"/>
      <c r="J36" s="51"/>
    </row>
    <row r="37" spans="1:10" ht="13.5" thickTop="1" x14ac:dyDescent="0.2"/>
    <row r="39" spans="1:10" ht="15.75" x14ac:dyDescent="0.4">
      <c r="B39" s="20"/>
      <c r="C39" s="20"/>
      <c r="D39" s="57"/>
      <c r="H39" s="57"/>
    </row>
  </sheetData>
  <mergeCells count="36"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3"/>
  <sheetViews>
    <sheetView rightToLeft="1" topLeftCell="A5" workbookViewId="0">
      <selection activeCell="D10" sqref="D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82" t="s">
        <v>0</v>
      </c>
      <c r="B1" s="82"/>
      <c r="C1" s="82"/>
      <c r="D1" s="82"/>
      <c r="E1" s="82"/>
      <c r="F1" s="82"/>
    </row>
    <row r="2" spans="1:6" ht="24" customHeight="1" x14ac:dyDescent="0.2">
      <c r="A2" s="82" t="s">
        <v>86</v>
      </c>
      <c r="B2" s="82"/>
      <c r="C2" s="82"/>
      <c r="D2" s="82"/>
      <c r="E2" s="82"/>
      <c r="F2" s="82"/>
    </row>
    <row r="3" spans="1:6" ht="24" customHeight="1" x14ac:dyDescent="0.2">
      <c r="A3" s="82" t="s">
        <v>2</v>
      </c>
      <c r="B3" s="82"/>
      <c r="C3" s="82"/>
      <c r="D3" s="82"/>
      <c r="E3" s="82"/>
      <c r="F3" s="82"/>
    </row>
    <row r="4" spans="1:6" ht="14.45" customHeight="1" x14ac:dyDescent="0.2"/>
    <row r="5" spans="1:6" ht="29.1" customHeight="1" x14ac:dyDescent="0.2">
      <c r="A5" s="1" t="s">
        <v>135</v>
      </c>
      <c r="B5" s="84" t="s">
        <v>101</v>
      </c>
      <c r="C5" s="84"/>
      <c r="D5" s="84"/>
      <c r="E5" s="84"/>
      <c r="F5" s="84"/>
    </row>
    <row r="6" spans="1:6" ht="18.75" customHeight="1" x14ac:dyDescent="0.2">
      <c r="D6" s="2" t="s">
        <v>105</v>
      </c>
      <c r="F6" s="2" t="s">
        <v>9</v>
      </c>
    </row>
    <row r="7" spans="1:6" ht="18.75" customHeight="1" x14ac:dyDescent="0.2">
      <c r="A7" s="85" t="s">
        <v>101</v>
      </c>
      <c r="B7" s="85"/>
      <c r="D7" s="4" t="s">
        <v>83</v>
      </c>
      <c r="F7" s="4" t="s">
        <v>83</v>
      </c>
    </row>
    <row r="8" spans="1:6" ht="21.75" customHeight="1" x14ac:dyDescent="0.2">
      <c r="A8" s="87" t="s">
        <v>101</v>
      </c>
      <c r="B8" s="87"/>
      <c r="D8" s="13">
        <v>0</v>
      </c>
      <c r="E8" s="14"/>
      <c r="F8" s="13">
        <v>0</v>
      </c>
    </row>
    <row r="9" spans="1:6" ht="21.75" customHeight="1" x14ac:dyDescent="0.2">
      <c r="A9" s="89" t="s">
        <v>136</v>
      </c>
      <c r="B9" s="89"/>
      <c r="D9" s="16">
        <v>0</v>
      </c>
      <c r="E9" s="14"/>
      <c r="F9" s="16">
        <v>0</v>
      </c>
    </row>
    <row r="10" spans="1:6" ht="23.25" customHeight="1" x14ac:dyDescent="0.2">
      <c r="A10" s="92" t="s">
        <v>137</v>
      </c>
      <c r="B10" s="92"/>
      <c r="D10" s="17">
        <v>67750001</v>
      </c>
      <c r="E10" s="14"/>
      <c r="F10" s="17">
        <v>1043838912</v>
      </c>
    </row>
    <row r="11" spans="1:6" ht="21.75" customHeight="1" x14ac:dyDescent="0.2">
      <c r="A11" s="91" t="s">
        <v>27</v>
      </c>
      <c r="B11" s="91"/>
      <c r="D11" s="21">
        <f>SUM(D8:D10)</f>
        <v>67750001</v>
      </c>
      <c r="E11" s="14"/>
      <c r="F11" s="21">
        <f>SUM(F8:F10)</f>
        <v>1043838912</v>
      </c>
    </row>
    <row r="12" spans="1:6" ht="13.5" thickTop="1" x14ac:dyDescent="0.2"/>
    <row r="13" spans="1:6" ht="15.75" x14ac:dyDescent="0.4">
      <c r="D13" s="57"/>
      <c r="E13" s="23"/>
      <c r="F13" s="2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1"/>
  <sheetViews>
    <sheetView rightToLeft="1" workbookViewId="0">
      <selection activeCell="N19" sqref="N19"/>
    </sheetView>
  </sheetViews>
  <sheetFormatPr defaultRowHeight="12.75" x14ac:dyDescent="0.2"/>
  <cols>
    <col min="1" max="1" width="31.7109375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.7109375" bestFit="1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7.85546875" bestFit="1" customWidth="1"/>
    <col min="17" max="17" width="1.28515625" customWidth="1"/>
    <col min="18" max="18" width="10.42578125" customWidth="1"/>
    <col min="19" max="19" width="1.28515625" customWidth="1"/>
    <col min="20" max="20" width="17.85546875" bestFit="1" customWidth="1"/>
    <col min="21" max="21" width="0.28515625" customWidth="1"/>
  </cols>
  <sheetData>
    <row r="1" spans="1:20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</row>
    <row r="2" spans="1:20" ht="21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0" ht="26.2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</row>
    <row r="4" spans="1:20" ht="14.45" customHeight="1" x14ac:dyDescent="0.2"/>
    <row r="5" spans="1:20" ht="24" customHeight="1" x14ac:dyDescent="0.2">
      <c r="A5" s="84" t="s">
        <v>139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4.75" customHeight="1" x14ac:dyDescent="0.2">
      <c r="A6" s="85" t="s">
        <v>89</v>
      </c>
      <c r="J6" s="85" t="s">
        <v>105</v>
      </c>
      <c r="K6" s="85"/>
      <c r="L6" s="85"/>
      <c r="M6" s="85"/>
      <c r="N6" s="85"/>
      <c r="P6" s="85" t="s">
        <v>106</v>
      </c>
      <c r="Q6" s="85"/>
      <c r="R6" s="85"/>
      <c r="S6" s="85"/>
      <c r="T6" s="85"/>
    </row>
    <row r="7" spans="1:20" ht="29.1" customHeight="1" x14ac:dyDescent="0.2">
      <c r="A7" s="85"/>
      <c r="C7" s="11" t="s">
        <v>140</v>
      </c>
      <c r="E7" s="101" t="s">
        <v>45</v>
      </c>
      <c r="F7" s="101"/>
      <c r="H7" s="11" t="s">
        <v>141</v>
      </c>
      <c r="J7" s="12" t="s">
        <v>142</v>
      </c>
      <c r="K7" s="3"/>
      <c r="L7" s="12" t="s">
        <v>138</v>
      </c>
      <c r="M7" s="3"/>
      <c r="N7" s="12" t="s">
        <v>143</v>
      </c>
      <c r="P7" s="12" t="s">
        <v>142</v>
      </c>
      <c r="Q7" s="3"/>
      <c r="R7" s="12" t="s">
        <v>138</v>
      </c>
      <c r="S7" s="3"/>
      <c r="T7" s="12" t="s">
        <v>143</v>
      </c>
    </row>
    <row r="8" spans="1:20" ht="21.75" customHeight="1" x14ac:dyDescent="0.2">
      <c r="A8" s="5" t="s">
        <v>63</v>
      </c>
      <c r="C8" s="3"/>
      <c r="E8" s="30" t="s">
        <v>64</v>
      </c>
      <c r="F8" s="54"/>
      <c r="G8" s="24"/>
      <c r="H8" s="26">
        <v>23</v>
      </c>
      <c r="I8" s="24"/>
      <c r="J8" s="25">
        <v>44258108980</v>
      </c>
      <c r="K8" s="52"/>
      <c r="L8" s="25">
        <v>0</v>
      </c>
      <c r="M8" s="52"/>
      <c r="N8" s="25">
        <v>44258108980</v>
      </c>
      <c r="O8" s="52"/>
      <c r="P8" s="25">
        <v>89638967641</v>
      </c>
      <c r="Q8" s="52"/>
      <c r="R8" s="25">
        <v>0</v>
      </c>
      <c r="S8" s="52"/>
      <c r="T8" s="25">
        <v>89638967641</v>
      </c>
    </row>
    <row r="9" spans="1:20" ht="21.75" customHeight="1" x14ac:dyDescent="0.2">
      <c r="A9" s="6" t="s">
        <v>60</v>
      </c>
      <c r="E9" s="31" t="s">
        <v>62</v>
      </c>
      <c r="F9" s="24"/>
      <c r="G9" s="24"/>
      <c r="H9" s="32">
        <v>23</v>
      </c>
      <c r="I9" s="24"/>
      <c r="J9" s="33">
        <v>54155992725</v>
      </c>
      <c r="K9" s="52"/>
      <c r="L9" s="33">
        <v>0</v>
      </c>
      <c r="M9" s="52"/>
      <c r="N9" s="33">
        <v>54155992725</v>
      </c>
      <c r="O9" s="52"/>
      <c r="P9" s="33">
        <v>109685826873</v>
      </c>
      <c r="Q9" s="52"/>
      <c r="R9" s="33">
        <v>0</v>
      </c>
      <c r="S9" s="52"/>
      <c r="T9" s="33">
        <v>109685826873</v>
      </c>
    </row>
    <row r="10" spans="1:20" ht="21.75" customHeight="1" x14ac:dyDescent="0.2">
      <c r="A10" s="6" t="s">
        <v>57</v>
      </c>
      <c r="E10" s="31" t="s">
        <v>59</v>
      </c>
      <c r="F10" s="24"/>
      <c r="G10" s="24"/>
      <c r="H10" s="32">
        <v>23</v>
      </c>
      <c r="I10" s="24"/>
      <c r="J10" s="33">
        <v>60793993</v>
      </c>
      <c r="K10" s="52"/>
      <c r="L10" s="33">
        <v>0</v>
      </c>
      <c r="M10" s="52"/>
      <c r="N10" s="33">
        <v>60793993</v>
      </c>
      <c r="O10" s="52"/>
      <c r="P10" s="33">
        <v>8387363419</v>
      </c>
      <c r="Q10" s="52"/>
      <c r="R10" s="33">
        <v>0</v>
      </c>
      <c r="S10" s="52"/>
      <c r="T10" s="33">
        <v>8387363419</v>
      </c>
    </row>
    <row r="11" spans="1:20" ht="21.75" customHeight="1" x14ac:dyDescent="0.2">
      <c r="A11" s="6" t="s">
        <v>65</v>
      </c>
      <c r="E11" s="31" t="s">
        <v>66</v>
      </c>
      <c r="F11" s="24"/>
      <c r="G11" s="24"/>
      <c r="H11" s="32">
        <v>23</v>
      </c>
      <c r="I11" s="24"/>
      <c r="J11" s="33">
        <v>35611787845</v>
      </c>
      <c r="K11" s="52"/>
      <c r="L11" s="33">
        <v>0</v>
      </c>
      <c r="M11" s="52"/>
      <c r="N11" s="33">
        <v>35611787845</v>
      </c>
      <c r="O11" s="52"/>
      <c r="P11" s="33">
        <v>35611787845</v>
      </c>
      <c r="Q11" s="52"/>
      <c r="R11" s="33">
        <v>0</v>
      </c>
      <c r="S11" s="52"/>
      <c r="T11" s="33">
        <v>35611787845</v>
      </c>
    </row>
    <row r="12" spans="1:20" ht="21.75" customHeight="1" x14ac:dyDescent="0.2">
      <c r="A12" s="6" t="s">
        <v>54</v>
      </c>
      <c r="E12" s="31" t="s">
        <v>56</v>
      </c>
      <c r="F12" s="24"/>
      <c r="G12" s="24"/>
      <c r="H12" s="32">
        <v>23</v>
      </c>
      <c r="I12" s="24"/>
      <c r="J12" s="33">
        <v>44370813304</v>
      </c>
      <c r="K12" s="52"/>
      <c r="L12" s="33">
        <v>0</v>
      </c>
      <c r="M12" s="52"/>
      <c r="N12" s="33">
        <v>44370813304</v>
      </c>
      <c r="O12" s="52"/>
      <c r="P12" s="33">
        <v>293651115618</v>
      </c>
      <c r="Q12" s="52"/>
      <c r="R12" s="33">
        <v>0</v>
      </c>
      <c r="S12" s="52"/>
      <c r="T12" s="33">
        <v>293651115618</v>
      </c>
    </row>
    <row r="13" spans="1:20" ht="21.75" customHeight="1" x14ac:dyDescent="0.2">
      <c r="A13" s="6" t="s">
        <v>129</v>
      </c>
      <c r="E13" s="31" t="s">
        <v>144</v>
      </c>
      <c r="F13" s="24"/>
      <c r="G13" s="24"/>
      <c r="H13" s="32">
        <v>23</v>
      </c>
      <c r="I13" s="24"/>
      <c r="J13" s="33">
        <v>0</v>
      </c>
      <c r="K13" s="52"/>
      <c r="L13" s="33">
        <v>0</v>
      </c>
      <c r="M13" s="52"/>
      <c r="N13" s="33">
        <v>0</v>
      </c>
      <c r="O13" s="52"/>
      <c r="P13" s="33">
        <v>36511909827</v>
      </c>
      <c r="Q13" s="52"/>
      <c r="R13" s="33">
        <v>0</v>
      </c>
      <c r="S13" s="52"/>
      <c r="T13" s="33">
        <v>36511909827</v>
      </c>
    </row>
    <row r="14" spans="1:20" ht="21.75" customHeight="1" x14ac:dyDescent="0.2">
      <c r="A14" s="6" t="s">
        <v>128</v>
      </c>
      <c r="E14" s="31" t="s">
        <v>145</v>
      </c>
      <c r="F14" s="24"/>
      <c r="G14" s="24"/>
      <c r="H14" s="32">
        <v>23</v>
      </c>
      <c r="I14" s="24"/>
      <c r="J14" s="33">
        <v>0</v>
      </c>
      <c r="K14" s="52"/>
      <c r="L14" s="33">
        <v>0</v>
      </c>
      <c r="M14" s="52"/>
      <c r="N14" s="33">
        <v>0</v>
      </c>
      <c r="O14" s="52"/>
      <c r="P14" s="33">
        <v>39499372416</v>
      </c>
      <c r="Q14" s="52"/>
      <c r="R14" s="33">
        <v>0</v>
      </c>
      <c r="S14" s="52"/>
      <c r="T14" s="33">
        <v>39499372416</v>
      </c>
    </row>
    <row r="15" spans="1:20" ht="21.75" customHeight="1" x14ac:dyDescent="0.2">
      <c r="A15" s="6" t="s">
        <v>47</v>
      </c>
      <c r="E15" s="31" t="s">
        <v>50</v>
      </c>
      <c r="F15" s="24"/>
      <c r="G15" s="24"/>
      <c r="H15" s="32">
        <v>23</v>
      </c>
      <c r="I15" s="24"/>
      <c r="J15" s="33">
        <v>39379804594</v>
      </c>
      <c r="K15" s="52"/>
      <c r="L15" s="33">
        <v>0</v>
      </c>
      <c r="M15" s="52"/>
      <c r="N15" s="33">
        <v>39379804594</v>
      </c>
      <c r="O15" s="52"/>
      <c r="P15" s="33">
        <v>199837994066</v>
      </c>
      <c r="Q15" s="52"/>
      <c r="R15" s="33">
        <v>0</v>
      </c>
      <c r="S15" s="52"/>
      <c r="T15" s="33">
        <v>199837994066</v>
      </c>
    </row>
    <row r="16" spans="1:20" ht="21.75" customHeight="1" x14ac:dyDescent="0.2">
      <c r="A16" s="6" t="s">
        <v>127</v>
      </c>
      <c r="E16" s="31" t="s">
        <v>146</v>
      </c>
      <c r="F16" s="24"/>
      <c r="G16" s="24"/>
      <c r="H16" s="32">
        <v>23</v>
      </c>
      <c r="I16" s="24"/>
      <c r="J16" s="33">
        <v>0</v>
      </c>
      <c r="K16" s="52"/>
      <c r="L16" s="33">
        <v>0</v>
      </c>
      <c r="M16" s="52"/>
      <c r="N16" s="33">
        <v>0</v>
      </c>
      <c r="O16" s="52"/>
      <c r="P16" s="33">
        <v>4272565328</v>
      </c>
      <c r="Q16" s="52"/>
      <c r="R16" s="33">
        <v>0</v>
      </c>
      <c r="S16" s="52"/>
      <c r="T16" s="33">
        <v>4272565328</v>
      </c>
    </row>
    <row r="17" spans="1:20" ht="21.75" customHeight="1" x14ac:dyDescent="0.2">
      <c r="A17" s="6" t="s">
        <v>126</v>
      </c>
      <c r="E17" s="31" t="s">
        <v>147</v>
      </c>
      <c r="F17" s="24"/>
      <c r="G17" s="24"/>
      <c r="H17" s="32">
        <v>23</v>
      </c>
      <c r="I17" s="24"/>
      <c r="J17" s="33">
        <v>0</v>
      </c>
      <c r="K17" s="52"/>
      <c r="L17" s="33">
        <v>0</v>
      </c>
      <c r="M17" s="52"/>
      <c r="N17" s="33">
        <v>0</v>
      </c>
      <c r="O17" s="52"/>
      <c r="P17" s="33">
        <v>16008546120</v>
      </c>
      <c r="Q17" s="52"/>
      <c r="R17" s="33">
        <v>0</v>
      </c>
      <c r="S17" s="52"/>
      <c r="T17" s="33">
        <v>16008546120</v>
      </c>
    </row>
    <row r="18" spans="1:20" ht="21.75" customHeight="1" x14ac:dyDescent="0.2">
      <c r="A18" s="7" t="s">
        <v>51</v>
      </c>
      <c r="C18" s="8"/>
      <c r="E18" s="34" t="s">
        <v>53</v>
      </c>
      <c r="F18" s="24"/>
      <c r="G18" s="24"/>
      <c r="H18" s="28">
        <v>23</v>
      </c>
      <c r="I18" s="24"/>
      <c r="J18" s="27">
        <v>38213804425</v>
      </c>
      <c r="K18" s="52"/>
      <c r="L18" s="27">
        <v>0</v>
      </c>
      <c r="M18" s="52"/>
      <c r="N18" s="27">
        <v>38213804425</v>
      </c>
      <c r="O18" s="52"/>
      <c r="P18" s="27">
        <v>171352854871</v>
      </c>
      <c r="Q18" s="52"/>
      <c r="R18" s="27">
        <v>0</v>
      </c>
      <c r="S18" s="52"/>
      <c r="T18" s="27">
        <v>171352854871</v>
      </c>
    </row>
    <row r="19" spans="1:20" ht="21.75" customHeight="1" x14ac:dyDescent="0.2">
      <c r="A19" s="9" t="s">
        <v>27</v>
      </c>
      <c r="C19" s="10"/>
      <c r="E19" s="29"/>
      <c r="F19" s="24"/>
      <c r="G19" s="24"/>
      <c r="H19" s="29"/>
      <c r="I19" s="24"/>
      <c r="J19" s="29">
        <f>SUM(J8:J18)</f>
        <v>256051105866</v>
      </c>
      <c r="K19" s="52"/>
      <c r="L19" s="29">
        <f>SUM(L8:L18)</f>
        <v>0</v>
      </c>
      <c r="M19" s="52"/>
      <c r="N19" s="29">
        <f>SUM(N8:N18)</f>
        <v>256051105866</v>
      </c>
      <c r="O19" s="52"/>
      <c r="P19" s="29">
        <f>SUM(P8:P18)</f>
        <v>1004458304024</v>
      </c>
      <c r="Q19" s="52"/>
      <c r="R19" s="29">
        <f>SUM(R8:R18)</f>
        <v>0</v>
      </c>
      <c r="S19" s="52"/>
      <c r="T19" s="29">
        <f>SUM(T8:T18)</f>
        <v>1004458304024</v>
      </c>
    </row>
    <row r="20" spans="1:20" ht="13.5" thickTop="1" x14ac:dyDescent="0.2"/>
    <row r="21" spans="1:20" ht="15.75" x14ac:dyDescent="0.4">
      <c r="E21" s="20"/>
      <c r="F21" s="20"/>
      <c r="G21" s="20"/>
      <c r="H21" s="20"/>
      <c r="I21" s="20"/>
      <c r="J21" s="57"/>
      <c r="P21" s="57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43"/>
  <sheetViews>
    <sheetView rightToLeft="1" topLeftCell="A3" workbookViewId="0">
      <selection activeCell="X56" sqref="X56"/>
    </sheetView>
  </sheetViews>
  <sheetFormatPr defaultRowHeight="12.75" x14ac:dyDescent="0.2"/>
  <cols>
    <col min="1" max="1" width="39" customWidth="1"/>
    <col min="2" max="2" width="1.28515625" customWidth="1"/>
    <col min="3" max="3" width="16.140625" bestFit="1" customWidth="1"/>
    <col min="4" max="4" width="1.28515625" customWidth="1"/>
    <col min="5" max="5" width="13.7109375" bestFit="1" customWidth="1"/>
    <col min="6" max="6" width="1.28515625" customWidth="1"/>
    <col min="7" max="7" width="15.5703125" customWidth="1"/>
    <col min="8" max="8" width="1.28515625" customWidth="1"/>
    <col min="9" max="9" width="17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7.85546875" bestFit="1" customWidth="1"/>
    <col min="14" max="14" width="0.28515625" customWidth="1"/>
    <col min="16" max="16" width="16" bestFit="1" customWidth="1"/>
    <col min="19" max="19" width="17.5703125" bestFit="1" customWidth="1"/>
  </cols>
  <sheetData>
    <row r="1" spans="1:13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1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14.45" customHeight="1" x14ac:dyDescent="0.2"/>
    <row r="5" spans="1:13" ht="24.75" customHeight="1" x14ac:dyDescent="0.2">
      <c r="A5" s="84" t="s">
        <v>148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22.5" customHeight="1" x14ac:dyDescent="0.2">
      <c r="A6" s="85" t="s">
        <v>89</v>
      </c>
      <c r="C6" s="85" t="s">
        <v>105</v>
      </c>
      <c r="D6" s="85"/>
      <c r="E6" s="85"/>
      <c r="F6" s="85"/>
      <c r="G6" s="85"/>
      <c r="I6" s="85" t="s">
        <v>106</v>
      </c>
      <c r="J6" s="85"/>
      <c r="K6" s="85"/>
      <c r="L6" s="85"/>
      <c r="M6" s="85"/>
    </row>
    <row r="7" spans="1:13" ht="29.1" customHeight="1" x14ac:dyDescent="0.2">
      <c r="A7" s="85"/>
      <c r="C7" s="12" t="s">
        <v>142</v>
      </c>
      <c r="D7" s="3"/>
      <c r="E7" s="12" t="s">
        <v>138</v>
      </c>
      <c r="F7" s="3"/>
      <c r="G7" s="12" t="s">
        <v>143</v>
      </c>
      <c r="I7" s="12" t="s">
        <v>142</v>
      </c>
      <c r="J7" s="3"/>
      <c r="K7" s="12" t="s">
        <v>138</v>
      </c>
      <c r="L7" s="3"/>
      <c r="M7" s="12" t="s">
        <v>143</v>
      </c>
    </row>
    <row r="8" spans="1:13" ht="21.75" customHeight="1" x14ac:dyDescent="0.2">
      <c r="A8" s="5" t="s">
        <v>155</v>
      </c>
      <c r="C8" s="25">
        <v>27532192572</v>
      </c>
      <c r="D8" s="52"/>
      <c r="E8" s="25">
        <v>0</v>
      </c>
      <c r="F8" s="52"/>
      <c r="G8" s="25">
        <v>27532192572</v>
      </c>
      <c r="H8" s="52"/>
      <c r="I8" s="25">
        <v>242166525778</v>
      </c>
      <c r="J8" s="52"/>
      <c r="K8" s="25">
        <v>0</v>
      </c>
      <c r="L8" s="52"/>
      <c r="M8" s="25">
        <v>242166525778</v>
      </c>
    </row>
    <row r="9" spans="1:13" ht="21.75" customHeight="1" x14ac:dyDescent="0.2">
      <c r="A9" s="6" t="s">
        <v>156</v>
      </c>
      <c r="C9" s="33">
        <v>242054789</v>
      </c>
      <c r="D9" s="52"/>
      <c r="E9" s="33">
        <v>25794</v>
      </c>
      <c r="F9" s="52"/>
      <c r="G9" s="33">
        <v>242028995</v>
      </c>
      <c r="H9" s="52"/>
      <c r="I9" s="33">
        <v>1216166339414</v>
      </c>
      <c r="J9" s="52"/>
      <c r="K9" s="33">
        <v>37039719</v>
      </c>
      <c r="L9" s="52"/>
      <c r="M9" s="33">
        <v>1216129299695</v>
      </c>
    </row>
    <row r="10" spans="1:13" ht="21.75" customHeight="1" x14ac:dyDescent="0.2">
      <c r="A10" s="6" t="s">
        <v>156</v>
      </c>
      <c r="C10" s="33">
        <v>0</v>
      </c>
      <c r="D10" s="52"/>
      <c r="E10" s="33">
        <v>0</v>
      </c>
      <c r="F10" s="52"/>
      <c r="G10" s="33">
        <v>0</v>
      </c>
      <c r="H10" s="52"/>
      <c r="I10" s="33">
        <v>11138155496</v>
      </c>
      <c r="J10" s="52"/>
      <c r="K10" s="33">
        <v>0</v>
      </c>
      <c r="L10" s="52"/>
      <c r="M10" s="33">
        <v>11138155496</v>
      </c>
    </row>
    <row r="11" spans="1:13" ht="21.75" customHeight="1" x14ac:dyDescent="0.2">
      <c r="A11" s="6" t="s">
        <v>156</v>
      </c>
      <c r="C11" s="33">
        <v>0</v>
      </c>
      <c r="D11" s="52"/>
      <c r="E11" s="33">
        <v>0</v>
      </c>
      <c r="F11" s="52"/>
      <c r="G11" s="33">
        <v>0</v>
      </c>
      <c r="H11" s="52"/>
      <c r="I11" s="33">
        <v>1804783580</v>
      </c>
      <c r="J11" s="52"/>
      <c r="K11" s="33">
        <v>0</v>
      </c>
      <c r="L11" s="52"/>
      <c r="M11" s="33">
        <v>1804783580</v>
      </c>
    </row>
    <row r="12" spans="1:13" ht="21.75" customHeight="1" x14ac:dyDescent="0.2">
      <c r="A12" s="6" t="s">
        <v>156</v>
      </c>
      <c r="C12" s="33">
        <v>0</v>
      </c>
      <c r="D12" s="52"/>
      <c r="E12" s="33">
        <v>0</v>
      </c>
      <c r="F12" s="52"/>
      <c r="G12" s="33">
        <v>0</v>
      </c>
      <c r="H12" s="52"/>
      <c r="I12" s="33">
        <v>280947703</v>
      </c>
      <c r="J12" s="52"/>
      <c r="K12" s="33">
        <v>0</v>
      </c>
      <c r="L12" s="52"/>
      <c r="M12" s="33">
        <v>280947703</v>
      </c>
    </row>
    <row r="13" spans="1:13" ht="21.75" customHeight="1" x14ac:dyDescent="0.2">
      <c r="A13" s="6" t="s">
        <v>157</v>
      </c>
      <c r="C13" s="33">
        <v>0</v>
      </c>
      <c r="D13" s="52"/>
      <c r="E13" s="33">
        <v>0</v>
      </c>
      <c r="F13" s="52"/>
      <c r="G13" s="33">
        <v>0</v>
      </c>
      <c r="H13" s="52"/>
      <c r="I13" s="33">
        <v>43798694</v>
      </c>
      <c r="J13" s="52"/>
      <c r="K13" s="33">
        <v>0</v>
      </c>
      <c r="L13" s="52"/>
      <c r="M13" s="33">
        <v>43798694</v>
      </c>
    </row>
    <row r="14" spans="1:13" ht="21.75" customHeight="1" x14ac:dyDescent="0.2">
      <c r="A14" s="6" t="s">
        <v>158</v>
      </c>
      <c r="C14" s="33">
        <v>25810</v>
      </c>
      <c r="D14" s="52"/>
      <c r="E14" s="33">
        <v>0</v>
      </c>
      <c r="F14" s="52"/>
      <c r="G14" s="33">
        <v>25810</v>
      </c>
      <c r="H14" s="52"/>
      <c r="I14" s="33">
        <v>197998844</v>
      </c>
      <c r="J14" s="52"/>
      <c r="K14" s="33">
        <v>0</v>
      </c>
      <c r="L14" s="52"/>
      <c r="M14" s="33">
        <v>197998844</v>
      </c>
    </row>
    <row r="15" spans="1:13" ht="21.75" customHeight="1" x14ac:dyDescent="0.2">
      <c r="A15" s="6" t="s">
        <v>157</v>
      </c>
      <c r="C15" s="33">
        <v>0</v>
      </c>
      <c r="D15" s="52"/>
      <c r="E15" s="33">
        <v>0</v>
      </c>
      <c r="F15" s="52"/>
      <c r="G15" s="33">
        <v>0</v>
      </c>
      <c r="H15" s="52"/>
      <c r="I15" s="33">
        <v>148931245499</v>
      </c>
      <c r="J15" s="52"/>
      <c r="K15" s="33">
        <v>0</v>
      </c>
      <c r="L15" s="52"/>
      <c r="M15" s="33">
        <v>148931245499</v>
      </c>
    </row>
    <row r="16" spans="1:13" ht="21.75" customHeight="1" x14ac:dyDescent="0.2">
      <c r="A16" s="6" t="s">
        <v>159</v>
      </c>
      <c r="C16" s="33">
        <v>0</v>
      </c>
      <c r="D16" s="52"/>
      <c r="E16" s="33">
        <v>0</v>
      </c>
      <c r="F16" s="52"/>
      <c r="G16" s="33">
        <v>0</v>
      </c>
      <c r="H16" s="52"/>
      <c r="I16" s="33">
        <v>102364</v>
      </c>
      <c r="J16" s="52"/>
      <c r="K16" s="33">
        <v>0</v>
      </c>
      <c r="L16" s="52"/>
      <c r="M16" s="33">
        <v>102364</v>
      </c>
    </row>
    <row r="17" spans="1:13" ht="21.75" customHeight="1" x14ac:dyDescent="0.2">
      <c r="A17" s="6" t="s">
        <v>160</v>
      </c>
      <c r="C17" s="33">
        <v>2061245</v>
      </c>
      <c r="D17" s="52"/>
      <c r="E17" s="33">
        <v>0</v>
      </c>
      <c r="F17" s="52"/>
      <c r="G17" s="33">
        <v>2061245</v>
      </c>
      <c r="H17" s="52"/>
      <c r="I17" s="33">
        <v>2323818</v>
      </c>
      <c r="J17" s="52"/>
      <c r="K17" s="33">
        <v>0</v>
      </c>
      <c r="L17" s="52"/>
      <c r="M17" s="33">
        <v>2323818</v>
      </c>
    </row>
    <row r="18" spans="1:13" ht="21.75" customHeight="1" x14ac:dyDescent="0.2">
      <c r="A18" s="6" t="s">
        <v>161</v>
      </c>
      <c r="C18" s="33">
        <v>0</v>
      </c>
      <c r="D18" s="52"/>
      <c r="E18" s="33">
        <v>0</v>
      </c>
      <c r="F18" s="52"/>
      <c r="G18" s="33">
        <v>0</v>
      </c>
      <c r="H18" s="52"/>
      <c r="I18" s="33">
        <v>66755452053</v>
      </c>
      <c r="J18" s="52"/>
      <c r="K18" s="33">
        <v>0</v>
      </c>
      <c r="L18" s="52"/>
      <c r="M18" s="33">
        <v>66755452053</v>
      </c>
    </row>
    <row r="19" spans="1:13" ht="21.75" customHeight="1" x14ac:dyDescent="0.2">
      <c r="A19" s="6" t="s">
        <v>162</v>
      </c>
      <c r="C19" s="33">
        <v>0</v>
      </c>
      <c r="D19" s="52"/>
      <c r="E19" s="33">
        <v>0</v>
      </c>
      <c r="F19" s="52"/>
      <c r="G19" s="33">
        <v>0</v>
      </c>
      <c r="H19" s="52"/>
      <c r="I19" s="33">
        <v>125194520546</v>
      </c>
      <c r="J19" s="52"/>
      <c r="K19" s="33">
        <v>0</v>
      </c>
      <c r="L19" s="52"/>
      <c r="M19" s="33">
        <v>125194520546</v>
      </c>
    </row>
    <row r="20" spans="1:13" ht="21.75" customHeight="1" x14ac:dyDescent="0.2">
      <c r="A20" s="6" t="s">
        <v>162</v>
      </c>
      <c r="C20" s="33">
        <v>0</v>
      </c>
      <c r="D20" s="52"/>
      <c r="E20" s="33">
        <v>0</v>
      </c>
      <c r="F20" s="52"/>
      <c r="G20" s="33">
        <v>0</v>
      </c>
      <c r="H20" s="52"/>
      <c r="I20" s="33">
        <v>20909589039</v>
      </c>
      <c r="J20" s="52"/>
      <c r="K20" s="33">
        <v>0</v>
      </c>
      <c r="L20" s="52"/>
      <c r="M20" s="33">
        <v>20909589039</v>
      </c>
    </row>
    <row r="21" spans="1:13" ht="21.75" customHeight="1" x14ac:dyDescent="0.2">
      <c r="A21" s="6" t="s">
        <v>163</v>
      </c>
      <c r="C21" s="33">
        <v>113752886295</v>
      </c>
      <c r="D21" s="52"/>
      <c r="E21" s="33">
        <v>0</v>
      </c>
      <c r="F21" s="52"/>
      <c r="G21" s="33">
        <v>113752886295</v>
      </c>
      <c r="H21" s="52"/>
      <c r="I21" s="33">
        <v>150447365745</v>
      </c>
      <c r="J21" s="52"/>
      <c r="K21" s="33">
        <v>0</v>
      </c>
      <c r="L21" s="52"/>
      <c r="M21" s="33">
        <v>150447365745</v>
      </c>
    </row>
    <row r="22" spans="1:13" ht="21.75" customHeight="1" x14ac:dyDescent="0.2">
      <c r="A22" s="6" t="s">
        <v>164</v>
      </c>
      <c r="C22" s="33">
        <v>18063350506</v>
      </c>
      <c r="D22" s="52"/>
      <c r="E22" s="33">
        <v>0</v>
      </c>
      <c r="F22" s="52"/>
      <c r="G22" s="33">
        <v>18063350506</v>
      </c>
      <c r="H22" s="52"/>
      <c r="I22" s="33">
        <v>23890237766</v>
      </c>
      <c r="J22" s="52"/>
      <c r="K22" s="33">
        <v>0</v>
      </c>
      <c r="L22" s="52"/>
      <c r="M22" s="33">
        <v>23890237766</v>
      </c>
    </row>
    <row r="23" spans="1:13" ht="21.75" customHeight="1" x14ac:dyDescent="0.2">
      <c r="A23" s="6" t="s">
        <v>163</v>
      </c>
      <c r="C23" s="33">
        <v>2862616415</v>
      </c>
      <c r="D23" s="52"/>
      <c r="E23" s="33">
        <v>0</v>
      </c>
      <c r="F23" s="52"/>
      <c r="G23" s="33">
        <v>2862616415</v>
      </c>
      <c r="H23" s="52"/>
      <c r="I23" s="33">
        <v>3324328740</v>
      </c>
      <c r="J23" s="52"/>
      <c r="K23" s="33">
        <v>0</v>
      </c>
      <c r="L23" s="52"/>
      <c r="M23" s="33">
        <v>3324328740</v>
      </c>
    </row>
    <row r="24" spans="1:13" ht="21.75" customHeight="1" x14ac:dyDescent="0.2">
      <c r="A24" s="6" t="s">
        <v>165</v>
      </c>
      <c r="C24" s="33">
        <v>124457095889</v>
      </c>
      <c r="D24" s="52"/>
      <c r="E24" s="33">
        <v>4231783</v>
      </c>
      <c r="F24" s="52"/>
      <c r="G24" s="33">
        <v>124452864106</v>
      </c>
      <c r="H24" s="52"/>
      <c r="I24" s="33">
        <v>133792273971</v>
      </c>
      <c r="J24" s="52"/>
      <c r="K24" s="33">
        <v>224707689</v>
      </c>
      <c r="L24" s="52"/>
      <c r="M24" s="33">
        <v>133567566282</v>
      </c>
    </row>
    <row r="25" spans="1:13" ht="21.75" customHeight="1" x14ac:dyDescent="0.2">
      <c r="A25" s="6" t="s">
        <v>165</v>
      </c>
      <c r="C25" s="33">
        <v>32968767111</v>
      </c>
      <c r="D25" s="52"/>
      <c r="E25" s="33">
        <v>234609742</v>
      </c>
      <c r="F25" s="52"/>
      <c r="G25" s="33">
        <v>32734157369</v>
      </c>
      <c r="H25" s="52"/>
      <c r="I25" s="33">
        <v>32968767111</v>
      </c>
      <c r="J25" s="52"/>
      <c r="K25" s="33">
        <v>234609742</v>
      </c>
      <c r="L25" s="52"/>
      <c r="M25" s="33">
        <v>32734157369</v>
      </c>
    </row>
    <row r="26" spans="1:13" ht="21.75" customHeight="1" x14ac:dyDescent="0.2">
      <c r="A26" s="6" t="s">
        <v>161</v>
      </c>
      <c r="C26" s="33">
        <v>43758904090</v>
      </c>
      <c r="D26" s="52"/>
      <c r="E26" s="33">
        <v>353191687</v>
      </c>
      <c r="F26" s="52"/>
      <c r="G26" s="33">
        <v>43405712403</v>
      </c>
      <c r="H26" s="52"/>
      <c r="I26" s="33">
        <v>43758904090</v>
      </c>
      <c r="J26" s="52"/>
      <c r="K26" s="33">
        <v>353191687</v>
      </c>
      <c r="L26" s="52"/>
      <c r="M26" s="33">
        <v>43405712403</v>
      </c>
    </row>
    <row r="27" spans="1:13" ht="21.75" customHeight="1" x14ac:dyDescent="0.2">
      <c r="A27" s="6" t="s">
        <v>163</v>
      </c>
      <c r="C27" s="33">
        <v>75945205468</v>
      </c>
      <c r="D27" s="52"/>
      <c r="E27" s="33">
        <v>0</v>
      </c>
      <c r="F27" s="52"/>
      <c r="G27" s="33">
        <v>75945205468</v>
      </c>
      <c r="H27" s="52"/>
      <c r="I27" s="33">
        <v>75945205468</v>
      </c>
      <c r="J27" s="52"/>
      <c r="K27" s="33">
        <v>0</v>
      </c>
      <c r="L27" s="52"/>
      <c r="M27" s="33">
        <v>75945205468</v>
      </c>
    </row>
    <row r="28" spans="1:13" ht="21.75" customHeight="1" x14ac:dyDescent="0.2">
      <c r="A28" s="6" t="s">
        <v>166</v>
      </c>
      <c r="C28" s="33">
        <v>37397260257</v>
      </c>
      <c r="D28" s="52"/>
      <c r="E28" s="33">
        <v>330050498</v>
      </c>
      <c r="F28" s="52"/>
      <c r="G28" s="33">
        <v>37067209759</v>
      </c>
      <c r="H28" s="52"/>
      <c r="I28" s="33">
        <v>37397260257</v>
      </c>
      <c r="J28" s="52"/>
      <c r="K28" s="33">
        <v>330050498</v>
      </c>
      <c r="L28" s="52"/>
      <c r="M28" s="33">
        <v>37067209759</v>
      </c>
    </row>
    <row r="29" spans="1:13" ht="21.75" customHeight="1" x14ac:dyDescent="0.2">
      <c r="A29" s="6" t="s">
        <v>163</v>
      </c>
      <c r="C29" s="33">
        <v>12189205468</v>
      </c>
      <c r="D29" s="52"/>
      <c r="E29" s="33">
        <v>0</v>
      </c>
      <c r="F29" s="52"/>
      <c r="G29" s="33">
        <v>12189205468</v>
      </c>
      <c r="H29" s="52"/>
      <c r="I29" s="33">
        <v>12189205468</v>
      </c>
      <c r="J29" s="52"/>
      <c r="K29" s="33">
        <v>0</v>
      </c>
      <c r="L29" s="52"/>
      <c r="M29" s="33">
        <v>12189205468</v>
      </c>
    </row>
    <row r="30" spans="1:13" ht="21.75" customHeight="1" x14ac:dyDescent="0.2">
      <c r="A30" s="6" t="s">
        <v>165</v>
      </c>
      <c r="C30" s="33">
        <v>23922739722</v>
      </c>
      <c r="D30" s="52"/>
      <c r="E30" s="33">
        <v>214349826</v>
      </c>
      <c r="F30" s="52"/>
      <c r="G30" s="33">
        <v>23708389896</v>
      </c>
      <c r="H30" s="52"/>
      <c r="I30" s="33">
        <v>23922739722</v>
      </c>
      <c r="J30" s="52"/>
      <c r="K30" s="33">
        <v>214349826</v>
      </c>
      <c r="L30" s="52"/>
      <c r="M30" s="33">
        <v>23708389896</v>
      </c>
    </row>
    <row r="31" spans="1:13" ht="21.75" customHeight="1" x14ac:dyDescent="0.2">
      <c r="A31" s="6" t="s">
        <v>163</v>
      </c>
      <c r="C31" s="33">
        <v>89114794520</v>
      </c>
      <c r="D31" s="52"/>
      <c r="E31" s="33">
        <v>0</v>
      </c>
      <c r="F31" s="52"/>
      <c r="G31" s="33">
        <v>89114794520</v>
      </c>
      <c r="H31" s="52"/>
      <c r="I31" s="33">
        <v>89114794520</v>
      </c>
      <c r="J31" s="52"/>
      <c r="K31" s="33">
        <v>0</v>
      </c>
      <c r="L31" s="52"/>
      <c r="M31" s="33">
        <v>89114794520</v>
      </c>
    </row>
    <row r="32" spans="1:13" ht="21.75" customHeight="1" x14ac:dyDescent="0.2">
      <c r="A32" s="6" t="s">
        <v>163</v>
      </c>
      <c r="C32" s="33">
        <v>14321712320</v>
      </c>
      <c r="D32" s="52"/>
      <c r="E32" s="33">
        <v>0</v>
      </c>
      <c r="F32" s="52"/>
      <c r="G32" s="33">
        <v>14321712320</v>
      </c>
      <c r="H32" s="52"/>
      <c r="I32" s="33">
        <v>14321712320</v>
      </c>
      <c r="J32" s="52"/>
      <c r="K32" s="33">
        <v>0</v>
      </c>
      <c r="L32" s="52"/>
      <c r="M32" s="33">
        <v>14321712320</v>
      </c>
    </row>
    <row r="33" spans="1:13" ht="21.75" customHeight="1" x14ac:dyDescent="0.2">
      <c r="A33" s="6" t="s">
        <v>161</v>
      </c>
      <c r="C33" s="33">
        <v>18276164376</v>
      </c>
      <c r="D33" s="52"/>
      <c r="E33" s="33">
        <v>305888558</v>
      </c>
      <c r="F33" s="52"/>
      <c r="G33" s="33">
        <v>17970275818</v>
      </c>
      <c r="H33" s="52"/>
      <c r="I33" s="33">
        <v>18276164376</v>
      </c>
      <c r="J33" s="52"/>
      <c r="K33" s="33">
        <v>305888558</v>
      </c>
      <c r="L33" s="52"/>
      <c r="M33" s="33">
        <v>17970275818</v>
      </c>
    </row>
    <row r="34" spans="1:13" ht="21.75" customHeight="1" x14ac:dyDescent="0.2">
      <c r="A34" s="6" t="s">
        <v>165</v>
      </c>
      <c r="C34" s="33">
        <v>6020383560</v>
      </c>
      <c r="D34" s="52"/>
      <c r="E34" s="33">
        <v>100763290</v>
      </c>
      <c r="F34" s="52"/>
      <c r="G34" s="33">
        <v>5919620270</v>
      </c>
      <c r="H34" s="52"/>
      <c r="I34" s="33">
        <v>6020383560</v>
      </c>
      <c r="J34" s="52"/>
      <c r="K34" s="33">
        <v>100763290</v>
      </c>
      <c r="L34" s="52"/>
      <c r="M34" s="33">
        <v>5919620270</v>
      </c>
    </row>
    <row r="35" spans="1:13" ht="21.75" customHeight="1" x14ac:dyDescent="0.2">
      <c r="A35" s="7" t="s">
        <v>161</v>
      </c>
      <c r="C35" s="27">
        <v>2034246575</v>
      </c>
      <c r="D35" s="52"/>
      <c r="E35" s="27">
        <v>46720477</v>
      </c>
      <c r="F35" s="52"/>
      <c r="G35" s="27">
        <v>1987526098</v>
      </c>
      <c r="H35" s="52"/>
      <c r="I35" s="27">
        <v>2034246575</v>
      </c>
      <c r="J35" s="52"/>
      <c r="K35" s="27">
        <v>46720477</v>
      </c>
      <c r="L35" s="52"/>
      <c r="M35" s="27">
        <v>1987526098</v>
      </c>
    </row>
    <row r="36" spans="1:13" ht="21.75" customHeight="1" thickBot="1" x14ac:dyDescent="0.25">
      <c r="A36" s="9" t="s">
        <v>27</v>
      </c>
      <c r="C36" s="29">
        <f>SUM(C8:C35)</f>
        <v>642861666988</v>
      </c>
      <c r="D36" s="52"/>
      <c r="E36" s="29">
        <f>SUM(E8:E35)</f>
        <v>1589831655</v>
      </c>
      <c r="F36" s="52"/>
      <c r="G36" s="29">
        <f>SUM(G8:G35)</f>
        <v>641271835333</v>
      </c>
      <c r="H36" s="52"/>
      <c r="I36" s="29">
        <f>SUM(I8:I35)</f>
        <v>2500995372517</v>
      </c>
      <c r="J36" s="52"/>
      <c r="K36" s="29">
        <f>SUM(K8:K35)</f>
        <v>1847321486</v>
      </c>
      <c r="L36" s="52"/>
      <c r="M36" s="29">
        <f>SUM(M8:M35)</f>
        <v>2499148051031</v>
      </c>
    </row>
    <row r="37" spans="1:13" ht="13.5" thickTop="1" x14ac:dyDescent="0.2"/>
    <row r="39" spans="1:13" ht="15.75" x14ac:dyDescent="0.4">
      <c r="E39" s="57"/>
      <c r="F39" s="20"/>
      <c r="G39" s="20"/>
      <c r="H39" s="20"/>
      <c r="I39" s="57"/>
      <c r="K39" s="57"/>
    </row>
    <row r="41" spans="1:13" ht="18.75" x14ac:dyDescent="0.2">
      <c r="C41" s="33"/>
    </row>
    <row r="42" spans="1:13" ht="18.75" x14ac:dyDescent="0.2">
      <c r="C42" s="33"/>
    </row>
    <row r="43" spans="1:13" x14ac:dyDescent="0.2">
      <c r="C43" s="1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2"/>
  <sheetViews>
    <sheetView rightToLeft="1" topLeftCell="A6" workbookViewId="0">
      <selection activeCell="V28" sqref="V28"/>
    </sheetView>
  </sheetViews>
  <sheetFormatPr defaultRowHeight="12.75" x14ac:dyDescent="0.2"/>
  <cols>
    <col min="1" max="1" width="32.140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2.7109375" customWidth="1"/>
    <col min="12" max="12" width="1.28515625" customWidth="1"/>
    <col min="13" max="13" width="19.7109375" bestFit="1" customWidth="1"/>
    <col min="14" max="14" width="1.28515625" customWidth="1"/>
    <col min="15" max="15" width="19.42578125" bestFit="1" customWidth="1"/>
    <col min="16" max="16" width="1.28515625" customWidth="1"/>
    <col min="17" max="17" width="14.28515625" customWidth="1"/>
    <col min="18" max="18" width="4.28515625" customWidth="1"/>
    <col min="19" max="19" width="0.28515625" customWidth="1"/>
    <col min="22" max="22" width="11.140625" bestFit="1" customWidth="1"/>
    <col min="23" max="24" width="16.42578125" bestFit="1" customWidth="1"/>
  </cols>
  <sheetData>
    <row r="1" spans="1:18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21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4.45" customHeight="1" x14ac:dyDescent="0.2"/>
    <row r="5" spans="1:18" ht="21.75" customHeight="1" x14ac:dyDescent="0.2">
      <c r="A5" s="84" t="s">
        <v>149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21" customHeight="1" x14ac:dyDescent="0.2">
      <c r="A6" s="85" t="s">
        <v>89</v>
      </c>
      <c r="C6" s="85" t="s">
        <v>105</v>
      </c>
      <c r="D6" s="85"/>
      <c r="E6" s="85"/>
      <c r="F6" s="85"/>
      <c r="G6" s="85"/>
      <c r="H6" s="85"/>
      <c r="I6" s="85"/>
      <c r="K6" s="85" t="s">
        <v>106</v>
      </c>
      <c r="L6" s="85"/>
      <c r="M6" s="85"/>
      <c r="N6" s="85"/>
      <c r="O6" s="85"/>
      <c r="P6" s="85"/>
      <c r="Q6" s="85"/>
      <c r="R6" s="85"/>
    </row>
    <row r="7" spans="1:18" ht="42" customHeight="1" x14ac:dyDescent="0.2">
      <c r="A7" s="85"/>
      <c r="C7" s="12" t="s">
        <v>13</v>
      </c>
      <c r="D7" s="3"/>
      <c r="E7" s="12" t="s">
        <v>150</v>
      </c>
      <c r="F7" s="3"/>
      <c r="G7" s="12" t="s">
        <v>151</v>
      </c>
      <c r="H7" s="3"/>
      <c r="I7" s="12" t="s">
        <v>152</v>
      </c>
      <c r="K7" s="12" t="s">
        <v>13</v>
      </c>
      <c r="L7" s="3"/>
      <c r="M7" s="12" t="s">
        <v>150</v>
      </c>
      <c r="N7" s="3"/>
      <c r="O7" s="12" t="s">
        <v>151</v>
      </c>
      <c r="P7" s="3"/>
      <c r="Q7" s="102" t="s">
        <v>152</v>
      </c>
      <c r="R7" s="102"/>
    </row>
    <row r="8" spans="1:18" ht="21.75" customHeight="1" x14ac:dyDescent="0.2">
      <c r="A8" s="5" t="s">
        <v>111</v>
      </c>
      <c r="C8" s="48">
        <v>0</v>
      </c>
      <c r="D8" s="44"/>
      <c r="E8" s="48">
        <v>0</v>
      </c>
      <c r="F8" s="44"/>
      <c r="G8" s="48">
        <v>0</v>
      </c>
      <c r="H8" s="44"/>
      <c r="I8" s="48">
        <v>0</v>
      </c>
      <c r="J8" s="44"/>
      <c r="K8" s="48">
        <v>4275</v>
      </c>
      <c r="L8" s="44"/>
      <c r="M8" s="48">
        <v>14079049</v>
      </c>
      <c r="N8" s="44"/>
      <c r="O8" s="48">
        <v>10000140</v>
      </c>
      <c r="P8" s="44"/>
      <c r="Q8" s="98">
        <v>4078909</v>
      </c>
      <c r="R8" s="98"/>
    </row>
    <row r="9" spans="1:18" ht="21.75" customHeight="1" x14ac:dyDescent="0.2">
      <c r="A9" s="6" t="s">
        <v>112</v>
      </c>
      <c r="C9" s="49">
        <v>0</v>
      </c>
      <c r="D9" s="44"/>
      <c r="E9" s="49">
        <v>0</v>
      </c>
      <c r="F9" s="44"/>
      <c r="G9" s="49">
        <v>0</v>
      </c>
      <c r="H9" s="44"/>
      <c r="I9" s="49">
        <v>0</v>
      </c>
      <c r="J9" s="44"/>
      <c r="K9" s="49">
        <v>334</v>
      </c>
      <c r="L9" s="44"/>
      <c r="M9" s="49">
        <v>2011711</v>
      </c>
      <c r="N9" s="44"/>
      <c r="O9" s="49">
        <v>1271390</v>
      </c>
      <c r="P9" s="44"/>
      <c r="Q9" s="99">
        <v>740321</v>
      </c>
      <c r="R9" s="99"/>
    </row>
    <row r="10" spans="1:18" ht="21.75" customHeight="1" x14ac:dyDescent="0.2">
      <c r="A10" s="6" t="s">
        <v>113</v>
      </c>
      <c r="C10" s="49">
        <v>0</v>
      </c>
      <c r="D10" s="44"/>
      <c r="E10" s="49">
        <v>0</v>
      </c>
      <c r="F10" s="44"/>
      <c r="G10" s="49">
        <v>0</v>
      </c>
      <c r="H10" s="44"/>
      <c r="I10" s="49">
        <v>0</v>
      </c>
      <c r="J10" s="44"/>
      <c r="K10" s="49">
        <v>209</v>
      </c>
      <c r="L10" s="44"/>
      <c r="M10" s="49">
        <v>2202222</v>
      </c>
      <c r="N10" s="44"/>
      <c r="O10" s="49">
        <v>1861369</v>
      </c>
      <c r="P10" s="44"/>
      <c r="Q10" s="99">
        <v>340853</v>
      </c>
      <c r="R10" s="99"/>
    </row>
    <row r="11" spans="1:18" ht="21.75" customHeight="1" x14ac:dyDescent="0.2">
      <c r="A11" s="6" t="s">
        <v>19</v>
      </c>
      <c r="C11" s="49">
        <v>0</v>
      </c>
      <c r="D11" s="44"/>
      <c r="E11" s="49">
        <v>0</v>
      </c>
      <c r="F11" s="44"/>
      <c r="G11" s="49">
        <v>0</v>
      </c>
      <c r="H11" s="44"/>
      <c r="I11" s="49">
        <v>0</v>
      </c>
      <c r="J11" s="44"/>
      <c r="K11" s="49">
        <v>837501</v>
      </c>
      <c r="L11" s="44"/>
      <c r="M11" s="49">
        <v>4279789746</v>
      </c>
      <c r="N11" s="44"/>
      <c r="O11" s="49">
        <v>3610776014</v>
      </c>
      <c r="P11" s="44"/>
      <c r="Q11" s="99">
        <v>669013732</v>
      </c>
      <c r="R11" s="99"/>
    </row>
    <row r="12" spans="1:18" ht="21.75" customHeight="1" x14ac:dyDescent="0.2">
      <c r="A12" s="6" t="s">
        <v>114</v>
      </c>
      <c r="C12" s="49">
        <v>0</v>
      </c>
      <c r="D12" s="44"/>
      <c r="E12" s="49">
        <v>0</v>
      </c>
      <c r="F12" s="44"/>
      <c r="G12" s="49">
        <v>0</v>
      </c>
      <c r="H12" s="44"/>
      <c r="I12" s="49">
        <v>0</v>
      </c>
      <c r="J12" s="44"/>
      <c r="K12" s="49">
        <v>200000</v>
      </c>
      <c r="L12" s="44"/>
      <c r="M12" s="49">
        <v>1970409937</v>
      </c>
      <c r="N12" s="44"/>
      <c r="O12" s="49">
        <v>1715590587</v>
      </c>
      <c r="P12" s="44"/>
      <c r="Q12" s="99">
        <v>254819350</v>
      </c>
      <c r="R12" s="99"/>
    </row>
    <row r="13" spans="1:18" ht="21.75" customHeight="1" x14ac:dyDescent="0.2">
      <c r="A13" s="6" t="s">
        <v>115</v>
      </c>
      <c r="C13" s="49">
        <v>0</v>
      </c>
      <c r="D13" s="44"/>
      <c r="E13" s="49">
        <v>0</v>
      </c>
      <c r="F13" s="44"/>
      <c r="G13" s="49">
        <v>0</v>
      </c>
      <c r="H13" s="44"/>
      <c r="I13" s="49">
        <v>0</v>
      </c>
      <c r="J13" s="44"/>
      <c r="K13" s="49">
        <v>100454</v>
      </c>
      <c r="L13" s="44"/>
      <c r="M13" s="49">
        <v>5769333166</v>
      </c>
      <c r="N13" s="44"/>
      <c r="O13" s="49">
        <v>4502989088</v>
      </c>
      <c r="P13" s="44"/>
      <c r="Q13" s="99">
        <v>1266344078</v>
      </c>
      <c r="R13" s="99"/>
    </row>
    <row r="14" spans="1:18" ht="21.75" customHeight="1" x14ac:dyDescent="0.2">
      <c r="A14" s="6" t="s">
        <v>24</v>
      </c>
      <c r="C14" s="49">
        <v>0</v>
      </c>
      <c r="D14" s="44"/>
      <c r="E14" s="49">
        <v>0</v>
      </c>
      <c r="F14" s="44"/>
      <c r="G14" s="49">
        <v>0</v>
      </c>
      <c r="H14" s="44"/>
      <c r="I14" s="49">
        <v>0</v>
      </c>
      <c r="J14" s="44"/>
      <c r="K14" s="49">
        <v>1228500</v>
      </c>
      <c r="L14" s="44"/>
      <c r="M14" s="49">
        <v>12958009286</v>
      </c>
      <c r="N14" s="44"/>
      <c r="O14" s="49">
        <v>10536373714</v>
      </c>
      <c r="P14" s="44"/>
      <c r="Q14" s="99">
        <v>2421635572</v>
      </c>
      <c r="R14" s="99"/>
    </row>
    <row r="15" spans="1:18" ht="21.75" customHeight="1" x14ac:dyDescent="0.2">
      <c r="A15" s="6" t="s">
        <v>116</v>
      </c>
      <c r="C15" s="49">
        <v>0</v>
      </c>
      <c r="D15" s="44"/>
      <c r="E15" s="49">
        <v>0</v>
      </c>
      <c r="F15" s="44"/>
      <c r="G15" s="49">
        <v>0</v>
      </c>
      <c r="H15" s="44"/>
      <c r="I15" s="49">
        <v>0</v>
      </c>
      <c r="J15" s="44"/>
      <c r="K15" s="49">
        <v>866</v>
      </c>
      <c r="L15" s="44"/>
      <c r="M15" s="49">
        <v>3484490</v>
      </c>
      <c r="N15" s="44"/>
      <c r="O15" s="49">
        <v>2894063</v>
      </c>
      <c r="P15" s="44"/>
      <c r="Q15" s="99">
        <v>590427</v>
      </c>
      <c r="R15" s="99"/>
    </row>
    <row r="16" spans="1:18" ht="21.75" customHeight="1" x14ac:dyDescent="0.2">
      <c r="A16" s="6" t="s">
        <v>117</v>
      </c>
      <c r="C16" s="49">
        <v>0</v>
      </c>
      <c r="D16" s="44"/>
      <c r="E16" s="49">
        <v>0</v>
      </c>
      <c r="F16" s="44"/>
      <c r="G16" s="49">
        <v>0</v>
      </c>
      <c r="H16" s="44"/>
      <c r="I16" s="49">
        <v>0</v>
      </c>
      <c r="J16" s="44"/>
      <c r="K16" s="49">
        <v>100000</v>
      </c>
      <c r="L16" s="44"/>
      <c r="M16" s="49">
        <v>6859881862</v>
      </c>
      <c r="N16" s="44"/>
      <c r="O16" s="49">
        <v>6600119225</v>
      </c>
      <c r="P16" s="44"/>
      <c r="Q16" s="99">
        <v>259762637</v>
      </c>
      <c r="R16" s="99"/>
    </row>
    <row r="17" spans="1:18" ht="21.75" customHeight="1" x14ac:dyDescent="0.2">
      <c r="A17" s="6" t="s">
        <v>22</v>
      </c>
      <c r="C17" s="49">
        <v>0</v>
      </c>
      <c r="D17" s="44"/>
      <c r="E17" s="49">
        <v>0</v>
      </c>
      <c r="F17" s="44"/>
      <c r="G17" s="49">
        <v>0</v>
      </c>
      <c r="H17" s="44"/>
      <c r="I17" s="49">
        <v>0</v>
      </c>
      <c r="J17" s="44"/>
      <c r="K17" s="49">
        <v>1602283</v>
      </c>
      <c r="L17" s="44"/>
      <c r="M17" s="49">
        <v>10936142096</v>
      </c>
      <c r="N17" s="44"/>
      <c r="O17" s="49">
        <v>10219674532</v>
      </c>
      <c r="P17" s="44"/>
      <c r="Q17" s="99">
        <v>716467564</v>
      </c>
      <c r="R17" s="99"/>
    </row>
    <row r="18" spans="1:18" ht="21.75" customHeight="1" x14ac:dyDescent="0.2">
      <c r="A18" s="6" t="s">
        <v>23</v>
      </c>
      <c r="C18" s="49">
        <v>0</v>
      </c>
      <c r="D18" s="44"/>
      <c r="E18" s="49">
        <v>0</v>
      </c>
      <c r="F18" s="44"/>
      <c r="G18" s="49">
        <v>0</v>
      </c>
      <c r="H18" s="44"/>
      <c r="I18" s="49">
        <v>0</v>
      </c>
      <c r="J18" s="44"/>
      <c r="K18" s="49">
        <v>257500</v>
      </c>
      <c r="L18" s="44"/>
      <c r="M18" s="49">
        <v>5488344615</v>
      </c>
      <c r="N18" s="44"/>
      <c r="O18" s="49">
        <v>4285801778</v>
      </c>
      <c r="P18" s="44"/>
      <c r="Q18" s="99">
        <v>1202542837</v>
      </c>
      <c r="R18" s="99"/>
    </row>
    <row r="19" spans="1:18" ht="21.75" customHeight="1" x14ac:dyDescent="0.2">
      <c r="A19" s="6" t="s">
        <v>125</v>
      </c>
      <c r="C19" s="49">
        <v>0</v>
      </c>
      <c r="D19" s="44"/>
      <c r="E19" s="49">
        <v>0</v>
      </c>
      <c r="F19" s="44"/>
      <c r="G19" s="49">
        <v>0</v>
      </c>
      <c r="H19" s="44"/>
      <c r="I19" s="49">
        <v>0</v>
      </c>
      <c r="J19" s="44"/>
      <c r="K19" s="49">
        <v>970</v>
      </c>
      <c r="L19" s="44"/>
      <c r="M19" s="49">
        <v>970000000</v>
      </c>
      <c r="N19" s="44"/>
      <c r="O19" s="49">
        <v>902687566</v>
      </c>
      <c r="P19" s="44"/>
      <c r="Q19" s="99">
        <v>67312434</v>
      </c>
      <c r="R19" s="99"/>
    </row>
    <row r="20" spans="1:18" ht="21.75" customHeight="1" x14ac:dyDescent="0.2">
      <c r="A20" s="6" t="s">
        <v>126</v>
      </c>
      <c r="C20" s="49">
        <v>0</v>
      </c>
      <c r="D20" s="44"/>
      <c r="E20" s="49">
        <v>0</v>
      </c>
      <c r="F20" s="44"/>
      <c r="G20" s="49">
        <v>0</v>
      </c>
      <c r="H20" s="44"/>
      <c r="I20" s="49">
        <v>0</v>
      </c>
      <c r="J20" s="44"/>
      <c r="K20" s="49">
        <v>600000</v>
      </c>
      <c r="L20" s="44"/>
      <c r="M20" s="49">
        <v>477480000000</v>
      </c>
      <c r="N20" s="44"/>
      <c r="O20" s="49">
        <v>482420000000</v>
      </c>
      <c r="P20" s="44"/>
      <c r="Q20" s="99">
        <v>-4940000000</v>
      </c>
      <c r="R20" s="99"/>
    </row>
    <row r="21" spans="1:18" ht="21.75" customHeight="1" x14ac:dyDescent="0.2">
      <c r="A21" s="6" t="s">
        <v>127</v>
      </c>
      <c r="C21" s="49">
        <v>0</v>
      </c>
      <c r="D21" s="44"/>
      <c r="E21" s="49">
        <v>0</v>
      </c>
      <c r="F21" s="44"/>
      <c r="G21" s="49">
        <v>0</v>
      </c>
      <c r="H21" s="44"/>
      <c r="I21" s="49">
        <v>0</v>
      </c>
      <c r="J21" s="44"/>
      <c r="K21" s="49">
        <v>620000</v>
      </c>
      <c r="L21" s="44"/>
      <c r="M21" s="49">
        <v>490980000000</v>
      </c>
      <c r="N21" s="44"/>
      <c r="O21" s="49">
        <v>490170000000</v>
      </c>
      <c r="P21" s="44"/>
      <c r="Q21" s="99">
        <v>810000000</v>
      </c>
      <c r="R21" s="99"/>
    </row>
    <row r="22" spans="1:18" ht="21.75" customHeight="1" x14ac:dyDescent="0.2">
      <c r="A22" s="6" t="s">
        <v>128</v>
      </c>
      <c r="C22" s="49">
        <v>0</v>
      </c>
      <c r="D22" s="44"/>
      <c r="E22" s="49">
        <v>0</v>
      </c>
      <c r="F22" s="44"/>
      <c r="G22" s="49">
        <v>0</v>
      </c>
      <c r="H22" s="44"/>
      <c r="I22" s="49">
        <v>0</v>
      </c>
      <c r="J22" s="44"/>
      <c r="K22" s="49">
        <v>2200000</v>
      </c>
      <c r="L22" s="44"/>
      <c r="M22" s="49">
        <v>1783640646408</v>
      </c>
      <c r="N22" s="44"/>
      <c r="O22" s="49">
        <v>2090220000000</v>
      </c>
      <c r="P22" s="44"/>
      <c r="Q22" s="99">
        <v>-306579353592</v>
      </c>
      <c r="R22" s="99"/>
    </row>
    <row r="23" spans="1:18" ht="21.75" customHeight="1" x14ac:dyDescent="0.2">
      <c r="A23" s="6" t="s">
        <v>129</v>
      </c>
      <c r="C23" s="49">
        <v>0</v>
      </c>
      <c r="D23" s="44"/>
      <c r="E23" s="49">
        <v>0</v>
      </c>
      <c r="F23" s="44"/>
      <c r="G23" s="49">
        <v>0</v>
      </c>
      <c r="H23" s="44"/>
      <c r="I23" s="49">
        <v>0</v>
      </c>
      <c r="J23" s="44"/>
      <c r="K23" s="49">
        <v>2817500</v>
      </c>
      <c r="L23" s="44"/>
      <c r="M23" s="49">
        <v>2381959442191</v>
      </c>
      <c r="N23" s="44"/>
      <c r="O23" s="49">
        <v>2740300500000</v>
      </c>
      <c r="P23" s="44"/>
      <c r="Q23" s="99">
        <v>-358341057809</v>
      </c>
      <c r="R23" s="99"/>
    </row>
    <row r="24" spans="1:18" ht="21.75" customHeight="1" x14ac:dyDescent="0.2">
      <c r="A24" s="6" t="s">
        <v>54</v>
      </c>
      <c r="C24" s="49">
        <v>0</v>
      </c>
      <c r="D24" s="44"/>
      <c r="E24" s="49">
        <v>0</v>
      </c>
      <c r="F24" s="44"/>
      <c r="G24" s="49">
        <v>0</v>
      </c>
      <c r="H24" s="44"/>
      <c r="I24" s="49">
        <v>0</v>
      </c>
      <c r="J24" s="44"/>
      <c r="K24" s="49">
        <v>4555000</v>
      </c>
      <c r="L24" s="44"/>
      <c r="M24" s="49">
        <v>3488681651098</v>
      </c>
      <c r="N24" s="44"/>
      <c r="O24" s="49">
        <v>4207455471138</v>
      </c>
      <c r="P24" s="44"/>
      <c r="Q24" s="99">
        <f>-718773820040+42000000</f>
        <v>-718731820040</v>
      </c>
      <c r="R24" s="99"/>
    </row>
    <row r="25" spans="1:18" ht="21.75" customHeight="1" x14ac:dyDescent="0.2">
      <c r="A25" s="7" t="s">
        <v>57</v>
      </c>
      <c r="C25" s="50">
        <v>0</v>
      </c>
      <c r="D25" s="44"/>
      <c r="E25" s="50">
        <v>0</v>
      </c>
      <c r="F25" s="44"/>
      <c r="G25" s="50">
        <v>0</v>
      </c>
      <c r="H25" s="44"/>
      <c r="I25" s="50">
        <v>0</v>
      </c>
      <c r="J25" s="44"/>
      <c r="K25" s="50">
        <v>2650000</v>
      </c>
      <c r="L25" s="44"/>
      <c r="M25" s="50">
        <v>2143425121375</v>
      </c>
      <c r="N25" s="44"/>
      <c r="O25" s="50">
        <v>2496830000000</v>
      </c>
      <c r="P25" s="44"/>
      <c r="Q25" s="100">
        <v>-353404878625</v>
      </c>
      <c r="R25" s="100"/>
    </row>
    <row r="26" spans="1:18" ht="21.75" customHeight="1" thickBot="1" x14ac:dyDescent="0.25">
      <c r="A26" s="9" t="s">
        <v>27</v>
      </c>
      <c r="C26" s="51">
        <f>SUM(C8:C25)</f>
        <v>0</v>
      </c>
      <c r="D26" s="44"/>
      <c r="E26" s="51">
        <f>SUM(E8:E25)</f>
        <v>0</v>
      </c>
      <c r="F26" s="44"/>
      <c r="G26" s="51">
        <f>SUM(G8:G25)</f>
        <v>0</v>
      </c>
      <c r="H26" s="44"/>
      <c r="I26" s="51">
        <f>SUM(I8:I25)</f>
        <v>0</v>
      </c>
      <c r="J26" s="44"/>
      <c r="K26" s="51">
        <f>SUM(K8:K25)</f>
        <v>17775392</v>
      </c>
      <c r="L26" s="44"/>
      <c r="M26" s="51">
        <f>SUM(M8:M25)</f>
        <v>10815420549252</v>
      </c>
      <c r="N26" s="44"/>
      <c r="O26" s="51">
        <f>SUM(O8:O25)</f>
        <v>12549786010604</v>
      </c>
      <c r="P26" s="44"/>
      <c r="Q26" s="103">
        <f>SUM(Q8:R25)</f>
        <v>-1734323461352</v>
      </c>
      <c r="R26" s="103"/>
    </row>
    <row r="27" spans="1:18" ht="13.5" thickTop="1" x14ac:dyDescent="0.2"/>
    <row r="30" spans="1:18" ht="15.75" x14ac:dyDescent="0.4">
      <c r="K30" s="57"/>
      <c r="M30" s="57"/>
      <c r="O30" s="57"/>
      <c r="Q30" s="57"/>
    </row>
    <row r="31" spans="1:18" ht="15.75" x14ac:dyDescent="0.4">
      <c r="I31" s="20"/>
      <c r="J31" s="20"/>
      <c r="K31" s="35"/>
      <c r="M31" s="35"/>
      <c r="O31" s="35"/>
      <c r="Q31" s="35"/>
    </row>
    <row r="32" spans="1:18" ht="15.75" x14ac:dyDescent="0.4">
      <c r="M32" s="35"/>
    </row>
  </sheetData>
  <mergeCells count="27">
    <mergeCell ref="Q23:R23"/>
    <mergeCell ref="Q24:R24"/>
    <mergeCell ref="Q25:R25"/>
    <mergeCell ref="Q26:R26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1"/>
  <sheetViews>
    <sheetView rightToLeft="1" topLeftCell="A8" workbookViewId="0">
      <selection activeCell="V22" sqref="V22"/>
    </sheetView>
  </sheetViews>
  <sheetFormatPr defaultRowHeight="12.75" x14ac:dyDescent="0.2"/>
  <cols>
    <col min="1" max="1" width="36.28515625" customWidth="1"/>
    <col min="2" max="2" width="1.28515625" customWidth="1"/>
    <col min="3" max="3" width="12.7109375" bestFit="1" customWidth="1"/>
    <col min="4" max="4" width="1.28515625" customWidth="1"/>
    <col min="5" max="5" width="19.42578125" bestFit="1" customWidth="1"/>
    <col min="6" max="6" width="1.28515625" customWidth="1"/>
    <col min="7" max="7" width="19.42578125" bestFit="1" customWidth="1"/>
    <col min="8" max="8" width="1.28515625" customWidth="1"/>
    <col min="9" max="9" width="15.5703125" customWidth="1"/>
    <col min="10" max="10" width="1.28515625" customWidth="1"/>
    <col min="11" max="11" width="12.7109375" bestFit="1" customWidth="1"/>
    <col min="12" max="12" width="1.28515625" customWidth="1"/>
    <col min="13" max="13" width="19.42578125" bestFit="1" customWidth="1"/>
    <col min="14" max="14" width="1.28515625" customWidth="1"/>
    <col min="15" max="15" width="19.5703125" bestFit="1" customWidth="1"/>
    <col min="16" max="16" width="1.28515625" customWidth="1"/>
    <col min="17" max="17" width="14.28515625" customWidth="1"/>
    <col min="18" max="18" width="4.28515625" customWidth="1"/>
    <col min="19" max="19" width="0.28515625" customWidth="1"/>
  </cols>
  <sheetData>
    <row r="1" spans="1:18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21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7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4.45" customHeight="1" x14ac:dyDescent="0.2"/>
    <row r="5" spans="1:18" ht="27" customHeight="1" x14ac:dyDescent="0.2">
      <c r="A5" s="84" t="s">
        <v>153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30" customHeight="1" x14ac:dyDescent="0.2">
      <c r="A6" s="85" t="s">
        <v>89</v>
      </c>
      <c r="C6" s="85" t="s">
        <v>105</v>
      </c>
      <c r="D6" s="85"/>
      <c r="E6" s="85"/>
      <c r="F6" s="85"/>
      <c r="G6" s="85"/>
      <c r="H6" s="85"/>
      <c r="I6" s="85"/>
      <c r="K6" s="85" t="s">
        <v>106</v>
      </c>
      <c r="L6" s="85"/>
      <c r="M6" s="85"/>
      <c r="N6" s="85"/>
      <c r="O6" s="85"/>
      <c r="P6" s="85"/>
      <c r="Q6" s="85"/>
      <c r="R6" s="85"/>
    </row>
    <row r="7" spans="1:18" ht="39.75" customHeight="1" x14ac:dyDescent="0.2">
      <c r="A7" s="85"/>
      <c r="C7" s="12" t="s">
        <v>13</v>
      </c>
      <c r="D7" s="3"/>
      <c r="E7" s="12" t="s">
        <v>15</v>
      </c>
      <c r="F7" s="3"/>
      <c r="G7" s="12" t="s">
        <v>151</v>
      </c>
      <c r="H7" s="3"/>
      <c r="I7" s="12" t="s">
        <v>154</v>
      </c>
      <c r="K7" s="12" t="s">
        <v>13</v>
      </c>
      <c r="L7" s="3"/>
      <c r="M7" s="12" t="s">
        <v>15</v>
      </c>
      <c r="N7" s="3"/>
      <c r="O7" s="12" t="s">
        <v>151</v>
      </c>
      <c r="P7" s="3"/>
      <c r="Q7" s="102" t="s">
        <v>154</v>
      </c>
      <c r="R7" s="102"/>
    </row>
    <row r="8" spans="1:18" ht="21.75" customHeight="1" x14ac:dyDescent="0.2">
      <c r="A8" s="5" t="s">
        <v>37</v>
      </c>
      <c r="C8" s="48">
        <v>21000000</v>
      </c>
      <c r="D8" s="44"/>
      <c r="E8" s="48">
        <v>672381956400</v>
      </c>
      <c r="F8" s="44"/>
      <c r="G8" s="48">
        <v>672381956400</v>
      </c>
      <c r="H8" s="44"/>
      <c r="I8" s="48">
        <v>0</v>
      </c>
      <c r="J8" s="44"/>
      <c r="K8" s="48">
        <v>21000000</v>
      </c>
      <c r="L8" s="44"/>
      <c r="M8" s="48">
        <v>672381956400</v>
      </c>
      <c r="N8" s="44"/>
      <c r="O8" s="48">
        <v>625260565592</v>
      </c>
      <c r="P8" s="44"/>
      <c r="Q8" s="98">
        <v>47121390808</v>
      </c>
      <c r="R8" s="98"/>
    </row>
    <row r="9" spans="1:18" ht="21.75" customHeight="1" x14ac:dyDescent="0.2">
      <c r="A9" s="6" t="s">
        <v>20</v>
      </c>
      <c r="C9" s="49">
        <v>37500000</v>
      </c>
      <c r="D9" s="44"/>
      <c r="E9" s="49">
        <v>102551104500</v>
      </c>
      <c r="F9" s="44"/>
      <c r="G9" s="49">
        <v>101025489375</v>
      </c>
      <c r="H9" s="44"/>
      <c r="I9" s="49">
        <v>1525615124</v>
      </c>
      <c r="J9" s="44"/>
      <c r="K9" s="49">
        <v>37500000</v>
      </c>
      <c r="L9" s="44"/>
      <c r="M9" s="49">
        <v>102551104500</v>
      </c>
      <c r="N9" s="44"/>
      <c r="O9" s="49">
        <v>100560859781</v>
      </c>
      <c r="P9" s="44"/>
      <c r="Q9" s="99">
        <v>1990244718</v>
      </c>
      <c r="R9" s="99"/>
    </row>
    <row r="10" spans="1:18" ht="21.75" customHeight="1" x14ac:dyDescent="0.2">
      <c r="A10" s="6" t="s">
        <v>21</v>
      </c>
      <c r="C10" s="49">
        <v>8600000</v>
      </c>
      <c r="D10" s="44"/>
      <c r="E10" s="49">
        <v>103178814502</v>
      </c>
      <c r="F10" s="44"/>
      <c r="G10" s="49">
        <v>101625713498</v>
      </c>
      <c r="H10" s="44"/>
      <c r="I10" s="49">
        <v>1553101003</v>
      </c>
      <c r="J10" s="44"/>
      <c r="K10" s="49">
        <v>8600000</v>
      </c>
      <c r="L10" s="44"/>
      <c r="M10" s="49">
        <v>103178814502</v>
      </c>
      <c r="N10" s="44"/>
      <c r="O10" s="49">
        <v>101181624483</v>
      </c>
      <c r="P10" s="44"/>
      <c r="Q10" s="99">
        <v>1997190018</v>
      </c>
      <c r="R10" s="99"/>
    </row>
    <row r="11" spans="1:18" ht="21.75" customHeight="1" x14ac:dyDescent="0.2">
      <c r="A11" s="6" t="s">
        <v>19</v>
      </c>
      <c r="C11" s="49">
        <v>837499</v>
      </c>
      <c r="D11" s="44"/>
      <c r="E11" s="49">
        <v>2760997900</v>
      </c>
      <c r="F11" s="44"/>
      <c r="G11" s="49">
        <v>3451247376</v>
      </c>
      <c r="H11" s="44"/>
      <c r="I11" s="49">
        <v>-690249475</v>
      </c>
      <c r="J11" s="44"/>
      <c r="K11" s="49">
        <v>837499</v>
      </c>
      <c r="L11" s="44"/>
      <c r="M11" s="49">
        <v>2760997900</v>
      </c>
      <c r="N11" s="44"/>
      <c r="O11" s="49">
        <v>3610767390</v>
      </c>
      <c r="P11" s="44"/>
      <c r="Q11" s="99">
        <v>-849769489</v>
      </c>
      <c r="R11" s="99"/>
    </row>
    <row r="12" spans="1:18" ht="21.75" customHeight="1" x14ac:dyDescent="0.2">
      <c r="A12" s="6" t="s">
        <v>22</v>
      </c>
      <c r="C12" s="49">
        <v>600000</v>
      </c>
      <c r="D12" s="44"/>
      <c r="E12" s="49">
        <v>3934152096</v>
      </c>
      <c r="F12" s="44"/>
      <c r="G12" s="49">
        <v>4917690120</v>
      </c>
      <c r="H12" s="44"/>
      <c r="I12" s="49">
        <v>-983538024</v>
      </c>
      <c r="J12" s="44"/>
      <c r="K12" s="49">
        <v>600000</v>
      </c>
      <c r="L12" s="44"/>
      <c r="M12" s="49">
        <v>3934152096</v>
      </c>
      <c r="N12" s="44"/>
      <c r="O12" s="49">
        <v>3826917419</v>
      </c>
      <c r="P12" s="44"/>
      <c r="Q12" s="99">
        <v>107234676</v>
      </c>
      <c r="R12" s="99"/>
    </row>
    <row r="13" spans="1:18" ht="21.75" customHeight="1" x14ac:dyDescent="0.2">
      <c r="A13" s="6" t="s">
        <v>24</v>
      </c>
      <c r="C13" s="49">
        <v>1228500</v>
      </c>
      <c r="D13" s="44"/>
      <c r="E13" s="49">
        <v>7275014051</v>
      </c>
      <c r="F13" s="44"/>
      <c r="G13" s="49">
        <v>9093767564</v>
      </c>
      <c r="H13" s="44"/>
      <c r="I13" s="49">
        <v>-1818753512</v>
      </c>
      <c r="J13" s="44"/>
      <c r="K13" s="49">
        <v>1228500</v>
      </c>
      <c r="L13" s="44"/>
      <c r="M13" s="49">
        <v>7275014051</v>
      </c>
      <c r="N13" s="44"/>
      <c r="O13" s="49">
        <v>10536373694</v>
      </c>
      <c r="P13" s="44"/>
      <c r="Q13" s="99">
        <v>-3261359642</v>
      </c>
      <c r="R13" s="99"/>
    </row>
    <row r="14" spans="1:18" ht="21.75" customHeight="1" x14ac:dyDescent="0.2">
      <c r="A14" s="6" t="s">
        <v>25</v>
      </c>
      <c r="C14" s="49">
        <v>250000</v>
      </c>
      <c r="D14" s="44"/>
      <c r="E14" s="49">
        <v>1748379740</v>
      </c>
      <c r="F14" s="44"/>
      <c r="G14" s="49">
        <v>2185474675</v>
      </c>
      <c r="H14" s="44"/>
      <c r="I14" s="49">
        <v>-437094935</v>
      </c>
      <c r="J14" s="44"/>
      <c r="K14" s="49">
        <v>250000</v>
      </c>
      <c r="L14" s="44"/>
      <c r="M14" s="49">
        <v>1748379740</v>
      </c>
      <c r="N14" s="44"/>
      <c r="O14" s="49">
        <v>2416371897</v>
      </c>
      <c r="P14" s="44"/>
      <c r="Q14" s="99">
        <v>-667992157</v>
      </c>
      <c r="R14" s="99"/>
    </row>
    <row r="15" spans="1:18" ht="21.75" customHeight="1" x14ac:dyDescent="0.2">
      <c r="A15" s="6" t="s">
        <v>26</v>
      </c>
      <c r="C15" s="49">
        <v>6000</v>
      </c>
      <c r="D15" s="44"/>
      <c r="E15" s="49">
        <v>135501833232</v>
      </c>
      <c r="F15" s="44"/>
      <c r="G15" s="49">
        <v>142043310000</v>
      </c>
      <c r="H15" s="44"/>
      <c r="I15" s="49">
        <v>-6541476767</v>
      </c>
      <c r="J15" s="44"/>
      <c r="K15" s="49">
        <v>6000</v>
      </c>
      <c r="L15" s="44"/>
      <c r="M15" s="49">
        <v>135501833232</v>
      </c>
      <c r="N15" s="44"/>
      <c r="O15" s="49">
        <v>142043310000</v>
      </c>
      <c r="P15" s="44"/>
      <c r="Q15" s="99">
        <v>-6541476767</v>
      </c>
      <c r="R15" s="99"/>
    </row>
    <row r="16" spans="1:18" ht="21.75" customHeight="1" x14ac:dyDescent="0.2">
      <c r="A16" s="6" t="s">
        <v>23</v>
      </c>
      <c r="C16" s="49">
        <v>257500</v>
      </c>
      <c r="D16" s="44"/>
      <c r="E16" s="49">
        <v>3164229957</v>
      </c>
      <c r="F16" s="44"/>
      <c r="G16" s="49">
        <v>3955287447</v>
      </c>
      <c r="H16" s="44"/>
      <c r="I16" s="49">
        <v>-791057489</v>
      </c>
      <c r="J16" s="44"/>
      <c r="K16" s="49">
        <v>257500</v>
      </c>
      <c r="L16" s="44"/>
      <c r="M16" s="49">
        <v>3164229957</v>
      </c>
      <c r="N16" s="44"/>
      <c r="O16" s="49">
        <v>4285801778</v>
      </c>
      <c r="P16" s="44"/>
      <c r="Q16" s="99">
        <v>-1121571820</v>
      </c>
      <c r="R16" s="99"/>
    </row>
    <row r="17" spans="1:18" ht="21.75" customHeight="1" x14ac:dyDescent="0.2">
      <c r="A17" s="6" t="s">
        <v>36</v>
      </c>
      <c r="C17" s="49">
        <v>15000000</v>
      </c>
      <c r="D17" s="44"/>
      <c r="E17" s="49">
        <v>149655000000</v>
      </c>
      <c r="F17" s="44"/>
      <c r="G17" s="49">
        <v>149655000000</v>
      </c>
      <c r="H17" s="44"/>
      <c r="I17" s="49">
        <v>0</v>
      </c>
      <c r="J17" s="44"/>
      <c r="K17" s="49">
        <v>15000000</v>
      </c>
      <c r="L17" s="44"/>
      <c r="M17" s="49">
        <v>149655000000</v>
      </c>
      <c r="N17" s="44"/>
      <c r="O17" s="49">
        <v>150336750000</v>
      </c>
      <c r="P17" s="44"/>
      <c r="Q17" s="99">
        <v>-681749999</v>
      </c>
      <c r="R17" s="99"/>
    </row>
    <row r="18" spans="1:18" ht="21.75" customHeight="1" x14ac:dyDescent="0.2">
      <c r="A18" s="6" t="s">
        <v>51</v>
      </c>
      <c r="C18" s="49">
        <v>2107459</v>
      </c>
      <c r="D18" s="44"/>
      <c r="E18" s="49">
        <v>2018837887406</v>
      </c>
      <c r="F18" s="44"/>
      <c r="G18" s="49">
        <v>2018837887406</v>
      </c>
      <c r="H18" s="44"/>
      <c r="I18" s="49">
        <v>0</v>
      </c>
      <c r="J18" s="44"/>
      <c r="K18" s="49">
        <v>2107459</v>
      </c>
      <c r="L18" s="44"/>
      <c r="M18" s="49">
        <v>2018837887406</v>
      </c>
      <c r="N18" s="44"/>
      <c r="O18" s="49">
        <v>1993360647622</v>
      </c>
      <c r="P18" s="44"/>
      <c r="Q18" s="99">
        <v>25477239784</v>
      </c>
      <c r="R18" s="99"/>
    </row>
    <row r="19" spans="1:18" ht="21.75" customHeight="1" x14ac:dyDescent="0.2">
      <c r="A19" s="6" t="s">
        <v>47</v>
      </c>
      <c r="C19" s="49">
        <v>1500000</v>
      </c>
      <c r="D19" s="44"/>
      <c r="E19" s="49">
        <v>1499184375000</v>
      </c>
      <c r="F19" s="44"/>
      <c r="G19" s="49">
        <v>1499184375000</v>
      </c>
      <c r="H19" s="44"/>
      <c r="I19" s="49">
        <v>0</v>
      </c>
      <c r="J19" s="44"/>
      <c r="K19" s="49">
        <v>1500000</v>
      </c>
      <c r="L19" s="44"/>
      <c r="M19" s="49">
        <v>1499184375000</v>
      </c>
      <c r="N19" s="44"/>
      <c r="O19" s="49">
        <v>1500815625000</v>
      </c>
      <c r="P19" s="44"/>
      <c r="Q19" s="99">
        <v>-1631249999</v>
      </c>
      <c r="R19" s="99"/>
    </row>
    <row r="20" spans="1:18" ht="21.75" customHeight="1" x14ac:dyDescent="0.2">
      <c r="A20" s="6" t="s">
        <v>54</v>
      </c>
      <c r="C20" s="49">
        <v>2394875</v>
      </c>
      <c r="D20" s="44"/>
      <c r="E20" s="49">
        <v>1894369246320</v>
      </c>
      <c r="F20" s="44"/>
      <c r="G20" s="49">
        <v>1887044913593</v>
      </c>
      <c r="H20" s="44"/>
      <c r="I20" s="49">
        <v>7324332727</v>
      </c>
      <c r="J20" s="44"/>
      <c r="K20" s="49">
        <v>2394875</v>
      </c>
      <c r="L20" s="44"/>
      <c r="M20" s="49">
        <v>1894369246320</v>
      </c>
      <c r="N20" s="44"/>
      <c r="O20" s="49">
        <v>2212147073862</v>
      </c>
      <c r="P20" s="44"/>
      <c r="Q20" s="99">
        <v>-317777827541</v>
      </c>
      <c r="R20" s="99"/>
    </row>
    <row r="21" spans="1:18" ht="21.75" customHeight="1" x14ac:dyDescent="0.2">
      <c r="A21" s="6" t="s">
        <v>57</v>
      </c>
      <c r="C21" s="49">
        <v>3370</v>
      </c>
      <c r="D21" s="44"/>
      <c r="E21" s="49">
        <v>2816057535</v>
      </c>
      <c r="F21" s="44"/>
      <c r="G21" s="49">
        <v>2780422322</v>
      </c>
      <c r="H21" s="44"/>
      <c r="I21" s="49">
        <v>35635213</v>
      </c>
      <c r="J21" s="44"/>
      <c r="K21" s="49">
        <v>3370</v>
      </c>
      <c r="L21" s="44"/>
      <c r="M21" s="49">
        <v>2816057535</v>
      </c>
      <c r="N21" s="44"/>
      <c r="O21" s="49">
        <v>3175214000</v>
      </c>
      <c r="P21" s="44"/>
      <c r="Q21" s="99">
        <v>-359156464</v>
      </c>
      <c r="R21" s="99"/>
    </row>
    <row r="22" spans="1:18" ht="21.75" customHeight="1" x14ac:dyDescent="0.2">
      <c r="A22" s="6" t="s">
        <v>63</v>
      </c>
      <c r="C22" s="49">
        <v>2569974</v>
      </c>
      <c r="D22" s="44"/>
      <c r="E22" s="49">
        <v>1941843891937</v>
      </c>
      <c r="F22" s="44"/>
      <c r="G22" s="49">
        <v>1946981045091</v>
      </c>
      <c r="H22" s="44"/>
      <c r="I22" s="49">
        <v>-5137153153</v>
      </c>
      <c r="J22" s="44"/>
      <c r="K22" s="49">
        <v>2569974</v>
      </c>
      <c r="L22" s="44"/>
      <c r="M22" s="49">
        <v>1941843891937</v>
      </c>
      <c r="N22" s="44"/>
      <c r="O22" s="49">
        <v>2290001032440</v>
      </c>
      <c r="P22" s="44"/>
      <c r="Q22" s="99">
        <v>-348157140502</v>
      </c>
      <c r="R22" s="99"/>
    </row>
    <row r="23" spans="1:18" ht="21.75" customHeight="1" x14ac:dyDescent="0.2">
      <c r="A23" s="6" t="s">
        <v>60</v>
      </c>
      <c r="C23" s="49">
        <v>3144723</v>
      </c>
      <c r="D23" s="44"/>
      <c r="E23" s="49">
        <v>2545809145933</v>
      </c>
      <c r="F23" s="44"/>
      <c r="G23" s="49">
        <v>2451393033704</v>
      </c>
      <c r="H23" s="44"/>
      <c r="I23" s="49">
        <v>94416112229</v>
      </c>
      <c r="J23" s="44"/>
      <c r="K23" s="49">
        <v>3144723</v>
      </c>
      <c r="L23" s="44"/>
      <c r="M23" s="49">
        <v>2545809145933</v>
      </c>
      <c r="N23" s="44"/>
      <c r="O23" s="49">
        <v>2890000437000</v>
      </c>
      <c r="P23" s="44"/>
      <c r="Q23" s="99">
        <v>-344191291066</v>
      </c>
      <c r="R23" s="99"/>
    </row>
    <row r="24" spans="1:18" ht="21.75" customHeight="1" x14ac:dyDescent="0.2">
      <c r="A24" s="7" t="s">
        <v>65</v>
      </c>
      <c r="C24" s="50">
        <v>5650000</v>
      </c>
      <c r="D24" s="44"/>
      <c r="E24" s="50">
        <v>4479369017987</v>
      </c>
      <c r="F24" s="44"/>
      <c r="G24" s="50">
        <v>4488161061325</v>
      </c>
      <c r="H24" s="44"/>
      <c r="I24" s="50">
        <v>-8792043337</v>
      </c>
      <c r="J24" s="44"/>
      <c r="K24" s="50">
        <v>5650000</v>
      </c>
      <c r="L24" s="44"/>
      <c r="M24" s="50">
        <v>4479369017987</v>
      </c>
      <c r="N24" s="44"/>
      <c r="O24" s="50">
        <v>4488161061325</v>
      </c>
      <c r="P24" s="44"/>
      <c r="Q24" s="100">
        <v>-8792043337</v>
      </c>
      <c r="R24" s="100"/>
    </row>
    <row r="25" spans="1:18" ht="21.75" customHeight="1" x14ac:dyDescent="0.2">
      <c r="A25" s="9" t="s">
        <v>27</v>
      </c>
      <c r="C25" s="51">
        <f>SUM(C8:C24)</f>
        <v>102649900</v>
      </c>
      <c r="D25" s="44"/>
      <c r="E25" s="51">
        <f>SUM(E8:E24)</f>
        <v>15564381104496</v>
      </c>
      <c r="F25" s="44"/>
      <c r="G25" s="51">
        <f>SUM(G8:G24)</f>
        <v>15484717674896</v>
      </c>
      <c r="H25" s="44"/>
      <c r="I25" s="51">
        <f>SUM(I8:I24)</f>
        <v>79663429604</v>
      </c>
      <c r="J25" s="44"/>
      <c r="K25" s="51">
        <f>SUM(K8:K24)</f>
        <v>102649900</v>
      </c>
      <c r="L25" s="44"/>
      <c r="M25" s="51">
        <f>SUM(M8:M24)</f>
        <v>15564381104496</v>
      </c>
      <c r="N25" s="44"/>
      <c r="O25" s="51">
        <f>SUM(O8:O24)</f>
        <v>16521720433283</v>
      </c>
      <c r="P25" s="44"/>
      <c r="Q25" s="103">
        <f>SUM(Q8:R24)</f>
        <v>-957339328779</v>
      </c>
      <c r="R25" s="103"/>
    </row>
    <row r="26" spans="1:18" ht="13.5" thickTop="1" x14ac:dyDescent="0.2"/>
    <row r="27" spans="1:18" ht="15.75" x14ac:dyDescent="0.2">
      <c r="A27" s="20"/>
      <c r="B27" s="20"/>
      <c r="C27" s="58"/>
      <c r="E27" s="58"/>
      <c r="G27" s="58"/>
      <c r="I27" s="58"/>
      <c r="K27" s="58"/>
      <c r="M27" s="58"/>
      <c r="O27" s="58"/>
      <c r="Q27" s="58"/>
    </row>
    <row r="29" spans="1:18" ht="18" x14ac:dyDescent="0.5">
      <c r="G29" s="53"/>
    </row>
    <row r="30" spans="1:18" ht="18" x14ac:dyDescent="0.5">
      <c r="G30" s="53"/>
    </row>
    <row r="31" spans="1:18" x14ac:dyDescent="0.2">
      <c r="G31" s="19"/>
    </row>
  </sheetData>
  <mergeCells count="26">
    <mergeCell ref="Q23:R23"/>
    <mergeCell ref="Q24:R24"/>
    <mergeCell ref="Q25:R25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"/>
  <sheetViews>
    <sheetView rightToLeft="1" workbookViewId="0">
      <selection activeCell="X18" sqref="X1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7109375" bestFit="1" customWidth="1"/>
    <col min="9" max="9" width="1.28515625" customWidth="1"/>
    <col min="10" max="10" width="19.7109375" bestFit="1" customWidth="1"/>
    <col min="11" max="11" width="1.28515625" customWidth="1"/>
    <col min="12" max="12" width="14.28515625" customWidth="1"/>
    <col min="13" max="13" width="1.28515625" customWidth="1"/>
    <col min="14" max="14" width="19.710937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7109375" bestFit="1" customWidth="1"/>
    <col min="25" max="25" width="1.28515625" customWidth="1"/>
    <col min="26" max="26" width="16.85546875" customWidth="1"/>
    <col min="27" max="27" width="1.28515625" customWidth="1"/>
    <col min="28" max="28" width="19" customWidth="1"/>
    <col min="29" max="29" width="0.28515625" customWidth="1"/>
    <col min="30" max="30" width="22.28515625" bestFit="1" customWidth="1"/>
    <col min="31" max="31" width="12.42578125" bestFit="1" customWidth="1"/>
  </cols>
  <sheetData>
    <row r="1" spans="1:28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28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28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1:28" ht="17.25" customHeight="1" x14ac:dyDescent="0.2">
      <c r="A4" s="1" t="s">
        <v>3</v>
      </c>
      <c r="B4" s="84" t="s">
        <v>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</row>
    <row r="5" spans="1:28" ht="23.25" customHeight="1" x14ac:dyDescent="0.2">
      <c r="A5" s="84" t="s">
        <v>5</v>
      </c>
      <c r="B5" s="84"/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8" ht="24" customHeight="1" x14ac:dyDescent="0.2">
      <c r="F6" s="85" t="s">
        <v>7</v>
      </c>
      <c r="G6" s="85"/>
      <c r="H6" s="85"/>
      <c r="I6" s="85"/>
      <c r="J6" s="85"/>
      <c r="L6" s="85" t="s">
        <v>8</v>
      </c>
      <c r="M6" s="85"/>
      <c r="N6" s="85"/>
      <c r="O6" s="85"/>
      <c r="P6" s="85"/>
      <c r="Q6" s="85"/>
      <c r="R6" s="85"/>
      <c r="T6" s="85" t="s">
        <v>9</v>
      </c>
      <c r="U6" s="85"/>
      <c r="V6" s="85"/>
      <c r="W6" s="85"/>
      <c r="X6" s="85"/>
      <c r="Y6" s="85"/>
      <c r="Z6" s="85"/>
      <c r="AA6" s="85"/>
      <c r="AB6" s="85"/>
    </row>
    <row r="7" spans="1:28" ht="14.45" customHeight="1" x14ac:dyDescent="0.2">
      <c r="F7" s="3"/>
      <c r="G7" s="3"/>
      <c r="H7" s="3"/>
      <c r="I7" s="3"/>
      <c r="J7" s="3"/>
      <c r="L7" s="86" t="s">
        <v>10</v>
      </c>
      <c r="M7" s="86"/>
      <c r="N7" s="86"/>
      <c r="O7" s="3"/>
      <c r="P7" s="86" t="s">
        <v>11</v>
      </c>
      <c r="Q7" s="86"/>
      <c r="R7" s="8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85" t="s">
        <v>12</v>
      </c>
      <c r="B8" s="85"/>
      <c r="C8" s="85"/>
      <c r="E8" s="85" t="s">
        <v>13</v>
      </c>
      <c r="F8" s="8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87" t="s">
        <v>19</v>
      </c>
      <c r="B9" s="87"/>
      <c r="C9" s="87"/>
      <c r="E9" s="88">
        <v>837499</v>
      </c>
      <c r="F9" s="88"/>
      <c r="G9" s="38"/>
      <c r="H9" s="39">
        <v>3610767390</v>
      </c>
      <c r="I9" s="38"/>
      <c r="J9" s="39">
        <v>3451247376.2276902</v>
      </c>
      <c r="K9" s="38"/>
      <c r="L9" s="39">
        <v>0</v>
      </c>
      <c r="M9" s="38"/>
      <c r="N9" s="39">
        <v>0</v>
      </c>
      <c r="O9" s="38"/>
      <c r="P9" s="39">
        <v>0</v>
      </c>
      <c r="Q9" s="38"/>
      <c r="R9" s="39">
        <v>0</v>
      </c>
      <c r="S9" s="38"/>
      <c r="T9" s="39">
        <v>837499</v>
      </c>
      <c r="U9" s="38"/>
      <c r="V9" s="39">
        <v>3322.4</v>
      </c>
      <c r="W9" s="38"/>
      <c r="X9" s="39">
        <v>3610767390</v>
      </c>
      <c r="Y9" s="38"/>
      <c r="Z9" s="39">
        <v>2760997900.9821501</v>
      </c>
      <c r="AA9" s="38"/>
      <c r="AB9" s="63">
        <v>0.01</v>
      </c>
    </row>
    <row r="10" spans="1:28" ht="21.75" customHeight="1" x14ac:dyDescent="0.2">
      <c r="A10" s="89" t="s">
        <v>20</v>
      </c>
      <c r="B10" s="89"/>
      <c r="C10" s="89"/>
      <c r="E10" s="90">
        <v>37500000</v>
      </c>
      <c r="F10" s="90"/>
      <c r="G10" s="38"/>
      <c r="H10" s="40">
        <v>100560859781</v>
      </c>
      <c r="I10" s="38"/>
      <c r="J10" s="40">
        <v>101025489375</v>
      </c>
      <c r="K10" s="38"/>
      <c r="L10" s="40">
        <v>0</v>
      </c>
      <c r="M10" s="38"/>
      <c r="N10" s="40">
        <v>0</v>
      </c>
      <c r="O10" s="38"/>
      <c r="P10" s="40">
        <v>0</v>
      </c>
      <c r="Q10" s="38"/>
      <c r="R10" s="40">
        <v>0</v>
      </c>
      <c r="S10" s="38"/>
      <c r="T10" s="40">
        <v>37500000</v>
      </c>
      <c r="U10" s="38"/>
      <c r="V10" s="40">
        <v>2756</v>
      </c>
      <c r="W10" s="38"/>
      <c r="X10" s="40">
        <v>100560859781</v>
      </c>
      <c r="Y10" s="38"/>
      <c r="Z10" s="40">
        <v>102551104500</v>
      </c>
      <c r="AA10" s="38"/>
      <c r="AB10" s="64">
        <v>0.23</v>
      </c>
    </row>
    <row r="11" spans="1:28" ht="21.75" customHeight="1" x14ac:dyDescent="0.2">
      <c r="A11" s="89" t="s">
        <v>21</v>
      </c>
      <c r="B11" s="89"/>
      <c r="C11" s="89"/>
      <c r="E11" s="90">
        <v>8600000</v>
      </c>
      <c r="F11" s="90"/>
      <c r="G11" s="38"/>
      <c r="H11" s="40">
        <v>101181624483</v>
      </c>
      <c r="I11" s="38"/>
      <c r="J11" s="40">
        <v>101625713498</v>
      </c>
      <c r="K11" s="38"/>
      <c r="L11" s="40">
        <v>0</v>
      </c>
      <c r="M11" s="38"/>
      <c r="N11" s="40">
        <v>0</v>
      </c>
      <c r="O11" s="38"/>
      <c r="P11" s="40">
        <v>0</v>
      </c>
      <c r="Q11" s="38"/>
      <c r="R11" s="40">
        <v>0</v>
      </c>
      <c r="S11" s="38"/>
      <c r="T11" s="40">
        <v>8600000</v>
      </c>
      <c r="U11" s="38"/>
      <c r="V11" s="40">
        <v>12091</v>
      </c>
      <c r="W11" s="38"/>
      <c r="X11" s="40">
        <v>101181624483</v>
      </c>
      <c r="Y11" s="38"/>
      <c r="Z11" s="40">
        <v>103178814502</v>
      </c>
      <c r="AA11" s="38"/>
      <c r="AB11" s="64">
        <v>0.23</v>
      </c>
    </row>
    <row r="12" spans="1:28" ht="21.75" customHeight="1" x14ac:dyDescent="0.2">
      <c r="A12" s="89" t="s">
        <v>22</v>
      </c>
      <c r="B12" s="89"/>
      <c r="C12" s="89"/>
      <c r="E12" s="90">
        <v>600000</v>
      </c>
      <c r="F12" s="90"/>
      <c r="G12" s="38"/>
      <c r="H12" s="40">
        <v>3826917419</v>
      </c>
      <c r="I12" s="38"/>
      <c r="J12" s="40">
        <v>4917690120</v>
      </c>
      <c r="K12" s="38"/>
      <c r="L12" s="40">
        <v>0</v>
      </c>
      <c r="M12" s="38"/>
      <c r="N12" s="40">
        <v>0</v>
      </c>
      <c r="O12" s="38"/>
      <c r="P12" s="40">
        <v>0</v>
      </c>
      <c r="Q12" s="38"/>
      <c r="R12" s="40">
        <v>0</v>
      </c>
      <c r="S12" s="38"/>
      <c r="T12" s="40">
        <v>600000</v>
      </c>
      <c r="U12" s="38"/>
      <c r="V12" s="40">
        <v>6608</v>
      </c>
      <c r="W12" s="38"/>
      <c r="X12" s="40">
        <v>3826917419</v>
      </c>
      <c r="Y12" s="38"/>
      <c r="Z12" s="40">
        <v>3934152096</v>
      </c>
      <c r="AA12" s="38"/>
      <c r="AB12" s="64">
        <v>0.01</v>
      </c>
    </row>
    <row r="13" spans="1:28" ht="21.75" customHeight="1" x14ac:dyDescent="0.2">
      <c r="A13" s="89" t="s">
        <v>23</v>
      </c>
      <c r="B13" s="89"/>
      <c r="C13" s="89"/>
      <c r="E13" s="90">
        <v>257500</v>
      </c>
      <c r="F13" s="90"/>
      <c r="G13" s="38"/>
      <c r="H13" s="40">
        <v>4285801778</v>
      </c>
      <c r="I13" s="38"/>
      <c r="J13" s="40">
        <v>3955287447</v>
      </c>
      <c r="K13" s="38"/>
      <c r="L13" s="40">
        <v>0</v>
      </c>
      <c r="M13" s="38"/>
      <c r="N13" s="40">
        <v>0</v>
      </c>
      <c r="O13" s="38"/>
      <c r="P13" s="40">
        <v>0</v>
      </c>
      <c r="Q13" s="38"/>
      <c r="R13" s="40">
        <v>0</v>
      </c>
      <c r="S13" s="38"/>
      <c r="T13" s="40">
        <v>257500</v>
      </c>
      <c r="U13" s="38"/>
      <c r="V13" s="40">
        <v>12384</v>
      </c>
      <c r="W13" s="38"/>
      <c r="X13" s="40">
        <v>4285801778</v>
      </c>
      <c r="Y13" s="38"/>
      <c r="Z13" s="40">
        <v>3164229957.5999999</v>
      </c>
      <c r="AA13" s="38"/>
      <c r="AB13" s="64">
        <v>0.01</v>
      </c>
    </row>
    <row r="14" spans="1:28" ht="21.75" customHeight="1" x14ac:dyDescent="0.2">
      <c r="A14" s="89" t="s">
        <v>24</v>
      </c>
      <c r="B14" s="89"/>
      <c r="C14" s="89"/>
      <c r="E14" s="90">
        <v>1228500</v>
      </c>
      <c r="F14" s="90"/>
      <c r="G14" s="38"/>
      <c r="H14" s="40">
        <v>10536373694</v>
      </c>
      <c r="I14" s="38"/>
      <c r="J14" s="40">
        <v>9093767564.7000008</v>
      </c>
      <c r="K14" s="38"/>
      <c r="L14" s="40">
        <v>0</v>
      </c>
      <c r="M14" s="38"/>
      <c r="N14" s="40">
        <v>0</v>
      </c>
      <c r="O14" s="38"/>
      <c r="P14" s="40">
        <v>0</v>
      </c>
      <c r="Q14" s="38"/>
      <c r="R14" s="40">
        <v>0</v>
      </c>
      <c r="S14" s="38"/>
      <c r="T14" s="40">
        <v>1228500</v>
      </c>
      <c r="U14" s="38"/>
      <c r="V14" s="40">
        <v>5968</v>
      </c>
      <c r="W14" s="38"/>
      <c r="X14" s="40">
        <v>10536373694</v>
      </c>
      <c r="Y14" s="38"/>
      <c r="Z14" s="40">
        <v>7275014051.7600002</v>
      </c>
      <c r="AA14" s="38"/>
      <c r="AB14" s="64">
        <v>0.02</v>
      </c>
    </row>
    <row r="15" spans="1:28" ht="21.75" customHeight="1" x14ac:dyDescent="0.2">
      <c r="A15" s="89" t="s">
        <v>25</v>
      </c>
      <c r="B15" s="89"/>
      <c r="C15" s="89"/>
      <c r="E15" s="90">
        <v>250000</v>
      </c>
      <c r="F15" s="90"/>
      <c r="G15" s="38"/>
      <c r="H15" s="40">
        <v>2416371897</v>
      </c>
      <c r="I15" s="38"/>
      <c r="J15" s="40">
        <v>2185474675</v>
      </c>
      <c r="K15" s="38"/>
      <c r="L15" s="40">
        <v>0</v>
      </c>
      <c r="M15" s="38"/>
      <c r="N15" s="40">
        <v>0</v>
      </c>
      <c r="O15" s="38"/>
      <c r="P15" s="40">
        <v>0</v>
      </c>
      <c r="Q15" s="38"/>
      <c r="R15" s="40">
        <v>0</v>
      </c>
      <c r="S15" s="38"/>
      <c r="T15" s="40">
        <v>250000</v>
      </c>
      <c r="U15" s="38"/>
      <c r="V15" s="40">
        <v>7048</v>
      </c>
      <c r="W15" s="38"/>
      <c r="X15" s="40">
        <v>2416371897</v>
      </c>
      <c r="Y15" s="38"/>
      <c r="Z15" s="40">
        <v>1748379740</v>
      </c>
      <c r="AA15" s="38"/>
      <c r="AB15" s="64">
        <v>0</v>
      </c>
    </row>
    <row r="16" spans="1:28" ht="21.75" customHeight="1" x14ac:dyDescent="0.2">
      <c r="A16" s="92" t="s">
        <v>26</v>
      </c>
      <c r="B16" s="92"/>
      <c r="C16" s="92"/>
      <c r="D16" s="8"/>
      <c r="E16" s="90">
        <v>0</v>
      </c>
      <c r="F16" s="93"/>
      <c r="G16" s="38"/>
      <c r="H16" s="41">
        <v>0</v>
      </c>
      <c r="I16" s="38"/>
      <c r="J16" s="41">
        <v>0</v>
      </c>
      <c r="K16" s="38"/>
      <c r="L16" s="41">
        <v>6000</v>
      </c>
      <c r="M16" s="38"/>
      <c r="N16" s="41">
        <v>142043310000</v>
      </c>
      <c r="O16" s="38"/>
      <c r="P16" s="41">
        <v>0</v>
      </c>
      <c r="Q16" s="38"/>
      <c r="R16" s="41">
        <v>0</v>
      </c>
      <c r="S16" s="38"/>
      <c r="T16" s="41">
        <v>6000</v>
      </c>
      <c r="U16" s="38"/>
      <c r="V16" s="41">
        <v>22637970</v>
      </c>
      <c r="W16" s="38"/>
      <c r="X16" s="41">
        <v>142043310000</v>
      </c>
      <c r="Y16" s="38"/>
      <c r="Z16" s="41">
        <v>135501833232</v>
      </c>
      <c r="AA16" s="38"/>
      <c r="AB16" s="65">
        <v>0.3</v>
      </c>
    </row>
    <row r="17" spans="1:28" ht="21.75" customHeight="1" thickBot="1" x14ac:dyDescent="0.25">
      <c r="A17" s="91" t="s">
        <v>27</v>
      </c>
      <c r="B17" s="91"/>
      <c r="C17" s="91"/>
      <c r="D17" s="91"/>
      <c r="E17" s="42"/>
      <c r="F17" s="43">
        <f>SUM(E9:F16)</f>
        <v>49273499</v>
      </c>
      <c r="G17" s="38"/>
      <c r="H17" s="43">
        <f>SUM(H9:H16)</f>
        <v>226418716442</v>
      </c>
      <c r="I17" s="38"/>
      <c r="J17" s="43">
        <f>SUM(J9:J16)</f>
        <v>226254670055.9277</v>
      </c>
      <c r="K17" s="38"/>
      <c r="L17" s="43">
        <f>SUM(L9:L16)</f>
        <v>6000</v>
      </c>
      <c r="M17" s="38"/>
      <c r="N17" s="43">
        <f>SUM(N9:N16)</f>
        <v>142043310000</v>
      </c>
      <c r="O17" s="38"/>
      <c r="P17" s="43">
        <f>SUM(P9:P16)</f>
        <v>0</v>
      </c>
      <c r="Q17" s="38"/>
      <c r="R17" s="43">
        <f>SUM(R9:R16)</f>
        <v>0</v>
      </c>
      <c r="S17" s="38"/>
      <c r="T17" s="43">
        <f>SUM(T9:T16)</f>
        <v>49279499</v>
      </c>
      <c r="U17" s="38"/>
      <c r="V17" s="43"/>
      <c r="W17" s="38"/>
      <c r="X17" s="43">
        <f>SUM(X9:X16)</f>
        <v>368462026442</v>
      </c>
      <c r="Y17" s="38"/>
      <c r="Z17" s="43">
        <f>SUM(Z9:Z16)</f>
        <v>360114525980.34216</v>
      </c>
      <c r="AA17" s="38"/>
      <c r="AB17" s="62">
        <f>SUM(AB9:AB16)</f>
        <v>0.81</v>
      </c>
    </row>
    <row r="18" spans="1:28" ht="13.5" thickTop="1" x14ac:dyDescent="0.2"/>
    <row r="20" spans="1:28" ht="15.75" x14ac:dyDescent="0.4">
      <c r="H20" s="23"/>
      <c r="N20" s="23"/>
      <c r="T20" s="23"/>
      <c r="X20" s="23"/>
      <c r="Z20" s="23"/>
    </row>
    <row r="22" spans="1:28" ht="15.75" x14ac:dyDescent="0.4">
      <c r="H22" s="23"/>
    </row>
  </sheetData>
  <mergeCells count="30">
    <mergeCell ref="A17:D17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B659-5A7F-4E4B-855A-FEB55C880B13}">
  <dimension ref="A1:AW11"/>
  <sheetViews>
    <sheetView rightToLeft="1" tabSelected="1" workbookViewId="0">
      <selection activeCell="W14" sqref="W14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2" max="12" width="1.28515625" customWidth="1"/>
    <col min="13" max="13" width="2.5703125" customWidth="1"/>
    <col min="14" max="14" width="1.28515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4" max="34" width="1.28515625" customWidth="1"/>
    <col min="35" max="35" width="2.5703125" customWidth="1"/>
    <col min="36" max="36" width="1.28515625" customWidth="1"/>
    <col min="38" max="38" width="1.28515625" customWidth="1"/>
    <col min="39" max="39" width="2.5703125" customWidth="1"/>
    <col min="40" max="40" width="1.28515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</row>
    <row r="2" spans="1:49" ht="25.5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</row>
    <row r="3" spans="1:49" ht="25.5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</row>
    <row r="5" spans="1:49" ht="24" x14ac:dyDescent="0.2">
      <c r="A5" s="84" t="s">
        <v>174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</row>
    <row r="6" spans="1:49" ht="21" x14ac:dyDescent="0.2">
      <c r="I6" s="104" t="s">
        <v>7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C6" s="104" t="s">
        <v>9</v>
      </c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</row>
    <row r="7" spans="1:49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104" t="s">
        <v>175</v>
      </c>
      <c r="B8" s="104"/>
      <c r="C8" s="104"/>
      <c r="D8" s="104"/>
      <c r="E8" s="104"/>
      <c r="F8" s="104"/>
      <c r="G8" s="104"/>
      <c r="I8" s="104" t="s">
        <v>176</v>
      </c>
      <c r="J8" s="104"/>
      <c r="K8" s="104"/>
      <c r="M8" s="104" t="s">
        <v>177</v>
      </c>
      <c r="N8" s="104"/>
      <c r="O8" s="104"/>
      <c r="Q8" s="104" t="s">
        <v>178</v>
      </c>
      <c r="R8" s="104"/>
      <c r="S8" s="104"/>
      <c r="T8" s="104"/>
      <c r="U8" s="104"/>
      <c r="W8" s="104" t="s">
        <v>28</v>
      </c>
      <c r="X8" s="104"/>
      <c r="Y8" s="104"/>
      <c r="Z8" s="104"/>
      <c r="AA8" s="104"/>
      <c r="AC8" s="104" t="s">
        <v>176</v>
      </c>
      <c r="AD8" s="104"/>
      <c r="AE8" s="104"/>
      <c r="AF8" s="104"/>
      <c r="AG8" s="104"/>
      <c r="AI8" s="104" t="s">
        <v>177</v>
      </c>
      <c r="AJ8" s="104"/>
      <c r="AK8" s="104"/>
      <c r="AM8" s="104" t="s">
        <v>178</v>
      </c>
      <c r="AN8" s="104"/>
      <c r="AO8" s="104"/>
      <c r="AQ8" s="104" t="s">
        <v>28</v>
      </c>
      <c r="AR8" s="104"/>
      <c r="AS8" s="104"/>
    </row>
    <row r="9" spans="1:49" ht="18.75" x14ac:dyDescent="0.2">
      <c r="A9" s="87" t="s">
        <v>179</v>
      </c>
      <c r="B9" s="87"/>
      <c r="C9" s="87"/>
      <c r="D9" s="87"/>
      <c r="E9" s="87"/>
      <c r="F9" s="87"/>
      <c r="G9" s="87"/>
      <c r="I9" s="109">
        <v>8600000</v>
      </c>
      <c r="J9" s="109"/>
      <c r="K9" s="109"/>
      <c r="L9" s="24"/>
      <c r="M9" s="109">
        <v>14393</v>
      </c>
      <c r="N9" s="109"/>
      <c r="O9" s="109"/>
      <c r="P9" s="24"/>
      <c r="Q9" s="105" t="s">
        <v>180</v>
      </c>
      <c r="R9" s="105"/>
      <c r="S9" s="105"/>
      <c r="T9" s="105"/>
      <c r="U9" s="105"/>
      <c r="V9" s="24"/>
      <c r="W9" s="106">
        <v>0.19504153362261101</v>
      </c>
      <c r="X9" s="106"/>
      <c r="Y9" s="106"/>
      <c r="Z9" s="106"/>
      <c r="AA9" s="106"/>
      <c r="AB9" s="24"/>
      <c r="AC9" s="109">
        <v>8600000</v>
      </c>
      <c r="AD9" s="109"/>
      <c r="AE9" s="109"/>
      <c r="AF9" s="109"/>
      <c r="AG9" s="109"/>
      <c r="AH9" s="24"/>
      <c r="AI9" s="109">
        <v>14393</v>
      </c>
      <c r="AJ9" s="109"/>
      <c r="AK9" s="109"/>
      <c r="AL9" s="24"/>
      <c r="AM9" s="105" t="s">
        <v>180</v>
      </c>
      <c r="AN9" s="105"/>
      <c r="AO9" s="105"/>
      <c r="AP9" s="24"/>
      <c r="AQ9" s="106">
        <v>0.19504153362261101</v>
      </c>
      <c r="AR9" s="106"/>
      <c r="AS9" s="106"/>
    </row>
    <row r="10" spans="1:49" ht="18.75" x14ac:dyDescent="0.2">
      <c r="A10" s="89" t="s">
        <v>181</v>
      </c>
      <c r="B10" s="89"/>
      <c r="C10" s="89"/>
      <c r="D10" s="89"/>
      <c r="E10" s="89"/>
      <c r="F10" s="89"/>
      <c r="G10" s="89"/>
      <c r="I10" s="110">
        <v>37500000</v>
      </c>
      <c r="J10" s="110"/>
      <c r="K10" s="110"/>
      <c r="L10" s="24"/>
      <c r="M10" s="110">
        <v>3300</v>
      </c>
      <c r="N10" s="110"/>
      <c r="O10" s="110"/>
      <c r="P10" s="24"/>
      <c r="Q10" s="107" t="s">
        <v>182</v>
      </c>
      <c r="R10" s="107"/>
      <c r="S10" s="107"/>
      <c r="T10" s="107"/>
      <c r="U10" s="107"/>
      <c r="V10" s="24"/>
      <c r="W10" s="108">
        <v>0.19442791023891201</v>
      </c>
      <c r="X10" s="108"/>
      <c r="Y10" s="108"/>
      <c r="Z10" s="108"/>
      <c r="AA10" s="108"/>
      <c r="AB10" s="24"/>
      <c r="AC10" s="110">
        <v>37500000</v>
      </c>
      <c r="AD10" s="110"/>
      <c r="AE10" s="110"/>
      <c r="AF10" s="110"/>
      <c r="AG10" s="110"/>
      <c r="AH10" s="24"/>
      <c r="AI10" s="110">
        <v>3300</v>
      </c>
      <c r="AJ10" s="110"/>
      <c r="AK10" s="110"/>
      <c r="AL10" s="24"/>
      <c r="AM10" s="107" t="s">
        <v>182</v>
      </c>
      <c r="AN10" s="107"/>
      <c r="AO10" s="107"/>
      <c r="AP10" s="24"/>
      <c r="AQ10" s="108">
        <v>0.19442791023891201</v>
      </c>
      <c r="AR10" s="108"/>
      <c r="AS10" s="108"/>
    </row>
    <row r="11" spans="1:49" ht="24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</row>
  </sheetData>
  <mergeCells count="34">
    <mergeCell ref="AQ10:AS10"/>
    <mergeCell ref="A11:AW11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8:G8"/>
    <mergeCell ref="I8:K8"/>
    <mergeCell ref="M8:O8"/>
    <mergeCell ref="Q8:U8"/>
    <mergeCell ref="W8:AA8"/>
    <mergeCell ref="AC8:AG8"/>
    <mergeCell ref="A1:AW1"/>
    <mergeCell ref="A2:AW2"/>
    <mergeCell ref="A3:AW3"/>
    <mergeCell ref="A5:AW5"/>
    <mergeCell ref="I6:AA6"/>
    <mergeCell ref="AC6:A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rightToLeft="1" workbookViewId="0">
      <selection activeCell="A9" sqref="A9:AA11"/>
    </sheetView>
  </sheetViews>
  <sheetFormatPr defaultRowHeight="12.75" x14ac:dyDescent="0.2"/>
  <cols>
    <col min="1" max="1" width="5.140625" customWidth="1"/>
    <col min="2" max="2" width="23.425781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.7109375" bestFit="1" customWidth="1"/>
    <col min="8" max="8" width="1.28515625" customWidth="1"/>
    <col min="9" max="9" width="19.5703125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22.42578125" bestFit="1" customWidth="1"/>
    <col min="22" max="22" width="1.28515625" customWidth="1"/>
    <col min="23" max="23" width="19.7109375" bestFit="1" customWidth="1"/>
    <col min="24" max="24" width="1.28515625" customWidth="1"/>
    <col min="25" max="25" width="16.85546875" customWidth="1"/>
    <col min="26" max="26" width="1.28515625" customWidth="1"/>
    <col min="27" max="27" width="17.28515625" customWidth="1"/>
    <col min="28" max="28" width="0.28515625" customWidth="1"/>
  </cols>
  <sheetData>
    <row r="1" spans="1:27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7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1:27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</row>
    <row r="4" spans="1:27" ht="14.45" customHeight="1" x14ac:dyDescent="0.2"/>
    <row r="5" spans="1:27" ht="31.5" customHeight="1" x14ac:dyDescent="0.2">
      <c r="A5" s="1" t="s">
        <v>29</v>
      </c>
      <c r="B5" s="84" t="s">
        <v>30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</row>
    <row r="6" spans="1:27" ht="23.25" customHeight="1" x14ac:dyDescent="0.2">
      <c r="E6" s="85" t="s">
        <v>7</v>
      </c>
      <c r="F6" s="85"/>
      <c r="G6" s="85"/>
      <c r="H6" s="85"/>
      <c r="I6" s="85"/>
      <c r="K6" s="85" t="s">
        <v>8</v>
      </c>
      <c r="L6" s="85"/>
      <c r="M6" s="85"/>
      <c r="N6" s="85"/>
      <c r="O6" s="85"/>
      <c r="P6" s="85"/>
      <c r="Q6" s="85"/>
      <c r="S6" s="85" t="s">
        <v>9</v>
      </c>
      <c r="T6" s="85"/>
      <c r="U6" s="85"/>
      <c r="V6" s="85"/>
      <c r="W6" s="85"/>
      <c r="X6" s="85"/>
      <c r="Y6" s="85"/>
      <c r="Z6" s="85"/>
      <c r="AA6" s="85"/>
    </row>
    <row r="7" spans="1:27" ht="22.5" customHeight="1" x14ac:dyDescent="0.2">
      <c r="E7" s="3"/>
      <c r="F7" s="3"/>
      <c r="G7" s="3"/>
      <c r="H7" s="3"/>
      <c r="I7" s="3"/>
      <c r="K7" s="86" t="s">
        <v>31</v>
      </c>
      <c r="L7" s="86"/>
      <c r="M7" s="86"/>
      <c r="N7" s="3"/>
      <c r="O7" s="86" t="s">
        <v>32</v>
      </c>
      <c r="P7" s="86"/>
      <c r="Q7" s="86"/>
      <c r="S7" s="3"/>
      <c r="T7" s="3"/>
      <c r="U7" s="3"/>
      <c r="V7" s="3"/>
      <c r="W7" s="3"/>
      <c r="X7" s="3"/>
      <c r="Y7" s="3"/>
      <c r="Z7" s="3"/>
      <c r="AA7" s="3"/>
    </row>
    <row r="8" spans="1:27" ht="19.5" customHeight="1" x14ac:dyDescent="0.2">
      <c r="A8" s="85" t="s">
        <v>33</v>
      </c>
      <c r="B8" s="85"/>
      <c r="D8" s="85" t="s">
        <v>34</v>
      </c>
      <c r="E8" s="85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35</v>
      </c>
      <c r="W8" s="2" t="s">
        <v>14</v>
      </c>
      <c r="Y8" s="2" t="s">
        <v>15</v>
      </c>
      <c r="AA8" s="2" t="s">
        <v>18</v>
      </c>
    </row>
    <row r="9" spans="1:27" ht="21.75" customHeight="1" x14ac:dyDescent="0.45">
      <c r="A9" s="87" t="s">
        <v>36</v>
      </c>
      <c r="B9" s="87"/>
      <c r="D9" s="94">
        <v>15000000</v>
      </c>
      <c r="E9" s="94"/>
      <c r="F9" s="38"/>
      <c r="G9" s="45">
        <v>150336750000</v>
      </c>
      <c r="H9" s="38"/>
      <c r="I9" s="45">
        <v>149655000000</v>
      </c>
      <c r="J9" s="38"/>
      <c r="K9" s="45">
        <v>0</v>
      </c>
      <c r="L9" s="38"/>
      <c r="M9" s="45">
        <v>0</v>
      </c>
      <c r="N9" s="38"/>
      <c r="O9" s="45">
        <v>0</v>
      </c>
      <c r="P9" s="38"/>
      <c r="Q9" s="45">
        <v>0</v>
      </c>
      <c r="R9" s="38"/>
      <c r="S9" s="45">
        <v>15000000</v>
      </c>
      <c r="T9" s="38"/>
      <c r="U9" s="45">
        <v>10000</v>
      </c>
      <c r="V9" s="38"/>
      <c r="W9" s="45">
        <v>150336750000</v>
      </c>
      <c r="X9" s="38"/>
      <c r="Y9" s="45">
        <v>149655000000</v>
      </c>
      <c r="Z9" s="38"/>
      <c r="AA9" s="59">
        <v>0.33</v>
      </c>
    </row>
    <row r="10" spans="1:27" ht="21.75" customHeight="1" x14ac:dyDescent="0.45">
      <c r="A10" s="92" t="s">
        <v>37</v>
      </c>
      <c r="B10" s="92"/>
      <c r="D10" s="95">
        <v>21000000</v>
      </c>
      <c r="E10" s="95"/>
      <c r="F10" s="38"/>
      <c r="G10" s="46">
        <v>625260565592</v>
      </c>
      <c r="H10" s="38"/>
      <c r="I10" s="46">
        <v>672381956400</v>
      </c>
      <c r="J10" s="38"/>
      <c r="K10" s="46">
        <v>0</v>
      </c>
      <c r="L10" s="38"/>
      <c r="M10" s="46">
        <v>0</v>
      </c>
      <c r="N10" s="38"/>
      <c r="O10" s="46">
        <v>0</v>
      </c>
      <c r="P10" s="38"/>
      <c r="Q10" s="46">
        <v>0</v>
      </c>
      <c r="R10" s="38"/>
      <c r="S10" s="46">
        <v>21000000</v>
      </c>
      <c r="T10" s="38"/>
      <c r="U10" s="46">
        <v>32092</v>
      </c>
      <c r="V10" s="38"/>
      <c r="W10" s="46">
        <v>625260565592</v>
      </c>
      <c r="X10" s="38"/>
      <c r="Y10" s="46">
        <v>672381956400</v>
      </c>
      <c r="Z10" s="38"/>
      <c r="AA10" s="60">
        <v>1.49</v>
      </c>
    </row>
    <row r="11" spans="1:27" ht="21.75" customHeight="1" x14ac:dyDescent="0.45">
      <c r="A11" s="91" t="s">
        <v>27</v>
      </c>
      <c r="B11" s="91"/>
      <c r="D11" s="96">
        <f>SUM(D9:E10)</f>
        <v>36000000</v>
      </c>
      <c r="E11" s="96"/>
      <c r="F11" s="38"/>
      <c r="G11" s="47">
        <f>SUM(G9:G10)</f>
        <v>775597315592</v>
      </c>
      <c r="H11" s="38"/>
      <c r="I11" s="47">
        <f>SUM(I9:I10)</f>
        <v>822036956400</v>
      </c>
      <c r="J11" s="38"/>
      <c r="K11" s="47">
        <f>SUM(K9:K10)</f>
        <v>0</v>
      </c>
      <c r="L11" s="38"/>
      <c r="M11" s="47">
        <f>SUM(M9:M10)</f>
        <v>0</v>
      </c>
      <c r="N11" s="38"/>
      <c r="O11" s="47">
        <f>SUM(O9:O10)</f>
        <v>0</v>
      </c>
      <c r="P11" s="38"/>
      <c r="Q11" s="47">
        <f>SUM(Q9:Q10)</f>
        <v>0</v>
      </c>
      <c r="R11" s="38"/>
      <c r="S11" s="47">
        <f>SUM(S9:S10)</f>
        <v>36000000</v>
      </c>
      <c r="T11" s="38"/>
      <c r="U11" s="47"/>
      <c r="V11" s="38"/>
      <c r="W11" s="47">
        <f>SUM(W9:W10)</f>
        <v>775597315592</v>
      </c>
      <c r="X11" s="38"/>
      <c r="Y11" s="47">
        <f>SUM(Y9:Y10)</f>
        <v>822036956400</v>
      </c>
      <c r="Z11" s="38"/>
      <c r="AA11" s="61">
        <f>SUM(AA9:AA10)</f>
        <v>1.82</v>
      </c>
    </row>
    <row r="12" spans="1:27" ht="13.5" thickTop="1" x14ac:dyDescent="0.2"/>
    <row r="15" spans="1:27" ht="15.75" x14ac:dyDescent="0.4">
      <c r="E15" s="23"/>
      <c r="G15" s="23"/>
      <c r="I15" s="23"/>
    </row>
  </sheetData>
  <mergeCells count="17">
    <mergeCell ref="A10:B10"/>
    <mergeCell ref="D10:E10"/>
    <mergeCell ref="A11:B11"/>
    <mergeCell ref="D11:E11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9"/>
  <sheetViews>
    <sheetView rightToLeft="1" workbookViewId="0">
      <selection activeCell="A3" sqref="A3:AL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9.7109375" bestFit="1" customWidth="1"/>
    <col min="19" max="19" width="1.28515625" customWidth="1"/>
    <col min="20" max="20" width="18.5703125" bestFit="1" customWidth="1"/>
    <col min="21" max="21" width="1.28515625" customWidth="1"/>
    <col min="22" max="22" width="13" customWidth="1"/>
    <col min="23" max="23" width="1.28515625" customWidth="1"/>
    <col min="24" max="24" width="18.28515625" bestFit="1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9.42578125" bestFit="1" customWidth="1"/>
    <col min="35" max="35" width="1.28515625" customWidth="1"/>
    <col min="36" max="36" width="19.5703125" bestFit="1" customWidth="1"/>
    <col min="37" max="37" width="1.28515625" customWidth="1"/>
    <col min="38" max="38" width="18.42578125" bestFit="1" customWidth="1"/>
    <col min="39" max="39" width="0.28515625" customWidth="1"/>
  </cols>
  <sheetData>
    <row r="1" spans="1:38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</row>
    <row r="2" spans="1:38" ht="27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</row>
    <row r="3" spans="1:38" ht="24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</row>
    <row r="4" spans="1:38" ht="14.45" customHeight="1" x14ac:dyDescent="0.2"/>
    <row r="5" spans="1:38" ht="24" customHeight="1" x14ac:dyDescent="0.2">
      <c r="A5" s="1" t="s">
        <v>38</v>
      </c>
      <c r="B5" s="84" t="s">
        <v>39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</row>
    <row r="6" spans="1:38" ht="21.75" customHeight="1" x14ac:dyDescent="0.2">
      <c r="A6" s="85" t="s">
        <v>40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 t="s">
        <v>7</v>
      </c>
      <c r="Q6" s="85"/>
      <c r="R6" s="85"/>
      <c r="S6" s="85"/>
      <c r="T6" s="85"/>
      <c r="V6" s="85" t="s">
        <v>8</v>
      </c>
      <c r="W6" s="85"/>
      <c r="X6" s="85"/>
      <c r="Y6" s="85"/>
      <c r="Z6" s="85"/>
      <c r="AA6" s="85"/>
      <c r="AB6" s="85"/>
      <c r="AD6" s="85" t="s">
        <v>9</v>
      </c>
      <c r="AE6" s="85"/>
      <c r="AF6" s="85"/>
      <c r="AG6" s="85"/>
      <c r="AH6" s="85"/>
      <c r="AI6" s="85"/>
      <c r="AJ6" s="85"/>
      <c r="AK6" s="85"/>
      <c r="AL6" s="85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6" t="s">
        <v>10</v>
      </c>
      <c r="W7" s="86"/>
      <c r="X7" s="86"/>
      <c r="Y7" s="3"/>
      <c r="Z7" s="86" t="s">
        <v>11</v>
      </c>
      <c r="AA7" s="86"/>
      <c r="AB7" s="86"/>
      <c r="AD7" s="3"/>
      <c r="AE7" s="3"/>
      <c r="AF7" s="3"/>
      <c r="AG7" s="3"/>
      <c r="AH7" s="3"/>
      <c r="AI7" s="3"/>
      <c r="AJ7" s="3"/>
      <c r="AK7" s="3"/>
      <c r="AL7" s="3"/>
    </row>
    <row r="8" spans="1:38" ht="24.75" customHeight="1" x14ac:dyDescent="0.2">
      <c r="A8" s="85" t="s">
        <v>41</v>
      </c>
      <c r="B8" s="85"/>
      <c r="D8" s="2" t="s">
        <v>42</v>
      </c>
      <c r="F8" s="2" t="s">
        <v>43</v>
      </c>
      <c r="H8" s="2" t="s">
        <v>44</v>
      </c>
      <c r="J8" s="2" t="s">
        <v>45</v>
      </c>
      <c r="L8" s="2" t="s">
        <v>46</v>
      </c>
      <c r="N8" s="2" t="s">
        <v>28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87" t="s">
        <v>47</v>
      </c>
      <c r="B9" s="87"/>
      <c r="D9" s="30" t="s">
        <v>48</v>
      </c>
      <c r="E9" s="24"/>
      <c r="F9" s="30" t="s">
        <v>48</v>
      </c>
      <c r="G9" s="24"/>
      <c r="H9" s="30" t="s">
        <v>49</v>
      </c>
      <c r="I9" s="24"/>
      <c r="J9" s="30" t="s">
        <v>50</v>
      </c>
      <c r="K9" s="24"/>
      <c r="L9" s="26">
        <v>23</v>
      </c>
      <c r="M9" s="24"/>
      <c r="N9" s="26">
        <v>23</v>
      </c>
      <c r="O9" s="24"/>
      <c r="P9" s="48">
        <v>1500000</v>
      </c>
      <c r="Q9" s="44"/>
      <c r="R9" s="48">
        <v>1500815625000</v>
      </c>
      <c r="S9" s="44"/>
      <c r="T9" s="48">
        <v>1499184375000</v>
      </c>
      <c r="U9" s="44"/>
      <c r="V9" s="48">
        <v>0</v>
      </c>
      <c r="W9" s="44"/>
      <c r="X9" s="48">
        <v>0</v>
      </c>
      <c r="Y9" s="44"/>
      <c r="Z9" s="48">
        <v>0</v>
      </c>
      <c r="AA9" s="44"/>
      <c r="AB9" s="48">
        <v>0</v>
      </c>
      <c r="AC9" s="44"/>
      <c r="AD9" s="48">
        <v>1500000</v>
      </c>
      <c r="AE9" s="44"/>
      <c r="AF9" s="48">
        <v>1000000</v>
      </c>
      <c r="AG9" s="44"/>
      <c r="AH9" s="48">
        <v>1500815625000</v>
      </c>
      <c r="AI9" s="44"/>
      <c r="AJ9" s="48">
        <v>1499184375000</v>
      </c>
      <c r="AK9" s="44"/>
      <c r="AL9" s="48">
        <v>3.31</v>
      </c>
    </row>
    <row r="10" spans="1:38" ht="21.75" customHeight="1" x14ac:dyDescent="0.2">
      <c r="A10" s="89" t="s">
        <v>51</v>
      </c>
      <c r="B10" s="89"/>
      <c r="D10" s="31" t="s">
        <v>48</v>
      </c>
      <c r="E10" s="24"/>
      <c r="F10" s="31" t="s">
        <v>48</v>
      </c>
      <c r="G10" s="24"/>
      <c r="H10" s="31" t="s">
        <v>52</v>
      </c>
      <c r="I10" s="24"/>
      <c r="J10" s="31" t="s">
        <v>53</v>
      </c>
      <c r="K10" s="24"/>
      <c r="L10" s="32">
        <v>23</v>
      </c>
      <c r="M10" s="24"/>
      <c r="N10" s="32">
        <v>23</v>
      </c>
      <c r="O10" s="24"/>
      <c r="P10" s="49">
        <v>2107459</v>
      </c>
      <c r="Q10" s="44"/>
      <c r="R10" s="49">
        <v>1993360647622</v>
      </c>
      <c r="S10" s="44"/>
      <c r="T10" s="49">
        <v>2018837887406</v>
      </c>
      <c r="U10" s="44"/>
      <c r="V10" s="49">
        <v>0</v>
      </c>
      <c r="W10" s="44"/>
      <c r="X10" s="49">
        <v>0</v>
      </c>
      <c r="Y10" s="44"/>
      <c r="Z10" s="49">
        <v>0</v>
      </c>
      <c r="AA10" s="44"/>
      <c r="AB10" s="49">
        <v>0</v>
      </c>
      <c r="AC10" s="44"/>
      <c r="AD10" s="49">
        <v>2107459</v>
      </c>
      <c r="AE10" s="44"/>
      <c r="AF10" s="49">
        <v>958470</v>
      </c>
      <c r="AG10" s="44"/>
      <c r="AH10" s="49">
        <v>1993360647622</v>
      </c>
      <c r="AI10" s="44"/>
      <c r="AJ10" s="49">
        <v>2018837887406</v>
      </c>
      <c r="AK10" s="44"/>
      <c r="AL10" s="49">
        <v>4.46</v>
      </c>
    </row>
    <row r="11" spans="1:38" ht="21.75" customHeight="1" x14ac:dyDescent="0.2">
      <c r="A11" s="89" t="s">
        <v>54</v>
      </c>
      <c r="B11" s="89"/>
      <c r="D11" s="31" t="s">
        <v>48</v>
      </c>
      <c r="E11" s="24"/>
      <c r="F11" s="31" t="s">
        <v>48</v>
      </c>
      <c r="G11" s="24"/>
      <c r="H11" s="31" t="s">
        <v>55</v>
      </c>
      <c r="I11" s="24"/>
      <c r="J11" s="31" t="s">
        <v>56</v>
      </c>
      <c r="K11" s="24"/>
      <c r="L11" s="32">
        <v>23</v>
      </c>
      <c r="M11" s="24"/>
      <c r="N11" s="32">
        <v>23</v>
      </c>
      <c r="O11" s="24"/>
      <c r="P11" s="49">
        <v>2394875</v>
      </c>
      <c r="Q11" s="44"/>
      <c r="R11" s="49">
        <v>2212147073862</v>
      </c>
      <c r="S11" s="44"/>
      <c r="T11" s="49">
        <v>1887044913593</v>
      </c>
      <c r="U11" s="44"/>
      <c r="V11" s="49">
        <v>0</v>
      </c>
      <c r="W11" s="44"/>
      <c r="X11" s="49">
        <v>0</v>
      </c>
      <c r="Y11" s="44"/>
      <c r="Z11" s="49">
        <v>0</v>
      </c>
      <c r="AA11" s="44"/>
      <c r="AB11" s="49">
        <v>0</v>
      </c>
      <c r="AC11" s="44"/>
      <c r="AD11" s="49">
        <v>2394875</v>
      </c>
      <c r="AE11" s="44"/>
      <c r="AF11" s="49">
        <v>791440</v>
      </c>
      <c r="AG11" s="44"/>
      <c r="AH11" s="49">
        <v>2212147073862</v>
      </c>
      <c r="AI11" s="44"/>
      <c r="AJ11" s="49">
        <v>1894369246320</v>
      </c>
      <c r="AK11" s="44"/>
      <c r="AL11" s="49">
        <v>4.1900000000000004</v>
      </c>
    </row>
    <row r="12" spans="1:38" ht="21.75" customHeight="1" x14ac:dyDescent="0.2">
      <c r="A12" s="89" t="s">
        <v>57</v>
      </c>
      <c r="B12" s="89"/>
      <c r="D12" s="31" t="s">
        <v>48</v>
      </c>
      <c r="E12" s="24"/>
      <c r="F12" s="31" t="s">
        <v>48</v>
      </c>
      <c r="G12" s="24"/>
      <c r="H12" s="31" t="s">
        <v>58</v>
      </c>
      <c r="I12" s="24"/>
      <c r="J12" s="31" t="s">
        <v>59</v>
      </c>
      <c r="K12" s="24"/>
      <c r="L12" s="32">
        <v>23</v>
      </c>
      <c r="M12" s="24"/>
      <c r="N12" s="32">
        <v>23</v>
      </c>
      <c r="O12" s="24"/>
      <c r="P12" s="49">
        <v>3370</v>
      </c>
      <c r="Q12" s="44"/>
      <c r="R12" s="49">
        <v>3175214000</v>
      </c>
      <c r="S12" s="44"/>
      <c r="T12" s="49">
        <v>2780422322</v>
      </c>
      <c r="U12" s="44"/>
      <c r="V12" s="49">
        <v>0</v>
      </c>
      <c r="W12" s="44"/>
      <c r="X12" s="49">
        <v>0</v>
      </c>
      <c r="Y12" s="44"/>
      <c r="Z12" s="49">
        <v>0</v>
      </c>
      <c r="AA12" s="44"/>
      <c r="AB12" s="49">
        <v>0</v>
      </c>
      <c r="AC12" s="44"/>
      <c r="AD12" s="49">
        <v>3370</v>
      </c>
      <c r="AE12" s="44"/>
      <c r="AF12" s="49">
        <v>836080</v>
      </c>
      <c r="AG12" s="44"/>
      <c r="AH12" s="49">
        <v>3175214000</v>
      </c>
      <c r="AI12" s="44"/>
      <c r="AJ12" s="49">
        <v>2816057535</v>
      </c>
      <c r="AK12" s="44"/>
      <c r="AL12" s="49">
        <v>0.01</v>
      </c>
    </row>
    <row r="13" spans="1:38" ht="21.75" customHeight="1" x14ac:dyDescent="0.2">
      <c r="A13" s="89" t="s">
        <v>60</v>
      </c>
      <c r="B13" s="89"/>
      <c r="D13" s="31" t="s">
        <v>48</v>
      </c>
      <c r="E13" s="24"/>
      <c r="F13" s="31" t="s">
        <v>48</v>
      </c>
      <c r="G13" s="24"/>
      <c r="H13" s="31" t="s">
        <v>61</v>
      </c>
      <c r="I13" s="24"/>
      <c r="J13" s="31" t="s">
        <v>62</v>
      </c>
      <c r="K13" s="24"/>
      <c r="L13" s="32">
        <v>23</v>
      </c>
      <c r="M13" s="24"/>
      <c r="N13" s="32">
        <v>23</v>
      </c>
      <c r="O13" s="24"/>
      <c r="P13" s="49">
        <v>3144723</v>
      </c>
      <c r="Q13" s="44"/>
      <c r="R13" s="49">
        <v>2890000437000</v>
      </c>
      <c r="S13" s="44"/>
      <c r="T13" s="49">
        <v>2451393033704</v>
      </c>
      <c r="U13" s="44"/>
      <c r="V13" s="49">
        <v>0</v>
      </c>
      <c r="W13" s="44"/>
      <c r="X13" s="49">
        <v>0</v>
      </c>
      <c r="Y13" s="44"/>
      <c r="Z13" s="49">
        <v>0</v>
      </c>
      <c r="AA13" s="44"/>
      <c r="AB13" s="49">
        <v>0</v>
      </c>
      <c r="AC13" s="44"/>
      <c r="AD13" s="49">
        <v>3144723</v>
      </c>
      <c r="AE13" s="44"/>
      <c r="AF13" s="49">
        <v>809990</v>
      </c>
      <c r="AG13" s="44"/>
      <c r="AH13" s="49">
        <v>2890000437000</v>
      </c>
      <c r="AI13" s="44"/>
      <c r="AJ13" s="49">
        <v>2545809145933</v>
      </c>
      <c r="AK13" s="44"/>
      <c r="AL13" s="49">
        <v>5.62</v>
      </c>
    </row>
    <row r="14" spans="1:38" ht="21.75" customHeight="1" x14ac:dyDescent="0.2">
      <c r="A14" s="89" t="s">
        <v>63</v>
      </c>
      <c r="B14" s="89"/>
      <c r="D14" s="31" t="s">
        <v>48</v>
      </c>
      <c r="E14" s="24"/>
      <c r="F14" s="31" t="s">
        <v>48</v>
      </c>
      <c r="G14" s="24"/>
      <c r="H14" s="31" t="s">
        <v>61</v>
      </c>
      <c r="I14" s="24"/>
      <c r="J14" s="31" t="s">
        <v>64</v>
      </c>
      <c r="K14" s="24"/>
      <c r="L14" s="32">
        <v>23</v>
      </c>
      <c r="M14" s="24"/>
      <c r="N14" s="32">
        <v>23</v>
      </c>
      <c r="O14" s="24"/>
      <c r="P14" s="49">
        <v>2569974</v>
      </c>
      <c r="Q14" s="44"/>
      <c r="R14" s="49">
        <v>2290001032440</v>
      </c>
      <c r="S14" s="44"/>
      <c r="T14" s="49">
        <v>1946981045091</v>
      </c>
      <c r="U14" s="44"/>
      <c r="V14" s="49">
        <v>0</v>
      </c>
      <c r="W14" s="44"/>
      <c r="X14" s="49">
        <v>0</v>
      </c>
      <c r="Y14" s="44"/>
      <c r="Z14" s="49">
        <v>0</v>
      </c>
      <c r="AA14" s="44"/>
      <c r="AB14" s="49">
        <v>0</v>
      </c>
      <c r="AC14" s="44"/>
      <c r="AD14" s="49">
        <v>2569974</v>
      </c>
      <c r="AE14" s="44"/>
      <c r="AF14" s="49">
        <v>756000</v>
      </c>
      <c r="AG14" s="44"/>
      <c r="AH14" s="49">
        <v>2290001032440</v>
      </c>
      <c r="AI14" s="44"/>
      <c r="AJ14" s="49">
        <v>1941843891937</v>
      </c>
      <c r="AK14" s="44"/>
      <c r="AL14" s="49">
        <v>4.29</v>
      </c>
    </row>
    <row r="15" spans="1:38" ht="21.75" customHeight="1" x14ac:dyDescent="0.2">
      <c r="A15" s="92" t="s">
        <v>65</v>
      </c>
      <c r="B15" s="92"/>
      <c r="D15" s="34" t="s">
        <v>48</v>
      </c>
      <c r="E15" s="24"/>
      <c r="F15" s="34" t="s">
        <v>48</v>
      </c>
      <c r="G15" s="24"/>
      <c r="H15" s="34" t="s">
        <v>58</v>
      </c>
      <c r="I15" s="24"/>
      <c r="J15" s="34" t="s">
        <v>66</v>
      </c>
      <c r="K15" s="24"/>
      <c r="L15" s="28">
        <v>23</v>
      </c>
      <c r="M15" s="24"/>
      <c r="N15" s="28">
        <v>23</v>
      </c>
      <c r="O15" s="24"/>
      <c r="P15" s="50">
        <v>0</v>
      </c>
      <c r="Q15" s="44"/>
      <c r="R15" s="50">
        <v>0</v>
      </c>
      <c r="S15" s="44"/>
      <c r="T15" s="50">
        <v>0</v>
      </c>
      <c r="U15" s="44"/>
      <c r="V15" s="50">
        <v>5650000</v>
      </c>
      <c r="W15" s="44"/>
      <c r="X15" s="50">
        <v>4488161061325</v>
      </c>
      <c r="Y15" s="44"/>
      <c r="Z15" s="50">
        <v>0</v>
      </c>
      <c r="AA15" s="44"/>
      <c r="AB15" s="50">
        <v>0</v>
      </c>
      <c r="AC15" s="44"/>
      <c r="AD15" s="50">
        <v>5650000</v>
      </c>
      <c r="AE15" s="44"/>
      <c r="AF15" s="50">
        <v>793240</v>
      </c>
      <c r="AG15" s="44"/>
      <c r="AH15" s="50">
        <v>4488161061325</v>
      </c>
      <c r="AI15" s="44"/>
      <c r="AJ15" s="50">
        <v>4479369017987</v>
      </c>
      <c r="AK15" s="44"/>
      <c r="AL15" s="50">
        <v>9.9</v>
      </c>
    </row>
    <row r="16" spans="1:38" ht="21.75" customHeight="1" x14ac:dyDescent="0.2">
      <c r="A16" s="91" t="s">
        <v>27</v>
      </c>
      <c r="B16" s="91"/>
      <c r="D16" s="29"/>
      <c r="E16" s="24"/>
      <c r="F16" s="29"/>
      <c r="G16" s="24"/>
      <c r="H16" s="29"/>
      <c r="I16" s="24"/>
      <c r="J16" s="29"/>
      <c r="K16" s="24"/>
      <c r="L16" s="29"/>
      <c r="M16" s="24"/>
      <c r="N16" s="29"/>
      <c r="O16" s="24"/>
      <c r="P16" s="51">
        <f>SUM(P9:P15)</f>
        <v>11720401</v>
      </c>
      <c r="Q16" s="44"/>
      <c r="R16" s="51">
        <f>SUM(R9:R15)</f>
        <v>10889500029924</v>
      </c>
      <c r="S16" s="44"/>
      <c r="T16" s="51">
        <f>SUM(T9:T15)</f>
        <v>9806221677116</v>
      </c>
      <c r="U16" s="44"/>
      <c r="V16" s="51">
        <f>SUM(V9:V15)</f>
        <v>5650000</v>
      </c>
      <c r="W16" s="44"/>
      <c r="X16" s="51">
        <f>SUM(X9:X15)</f>
        <v>4488161061325</v>
      </c>
      <c r="Y16" s="44"/>
      <c r="Z16" s="51">
        <f>SUM(Z9:Z15)</f>
        <v>0</v>
      </c>
      <c r="AA16" s="44"/>
      <c r="AB16" s="51">
        <f>SUM(AB9:AB15)</f>
        <v>0</v>
      </c>
      <c r="AC16" s="44"/>
      <c r="AD16" s="51">
        <f>SUM(AD9:AD15)</f>
        <v>17370401</v>
      </c>
      <c r="AE16" s="44"/>
      <c r="AF16" s="51"/>
      <c r="AG16" s="44"/>
      <c r="AH16" s="51">
        <f>SUM(AH9:AH15)</f>
        <v>15377661091249</v>
      </c>
      <c r="AI16" s="44"/>
      <c r="AJ16" s="51">
        <f>SUM(AJ9:AJ15)</f>
        <v>14382229622118</v>
      </c>
      <c r="AK16" s="44"/>
      <c r="AL16" s="51">
        <f>SUM(AL9:AL15)</f>
        <v>31.78</v>
      </c>
    </row>
    <row r="17" spans="14:36" ht="13.5" thickTop="1" x14ac:dyDescent="0.2"/>
    <row r="18" spans="14:36" ht="15.75" x14ac:dyDescent="0.4">
      <c r="N18" s="23"/>
      <c r="O18" s="23"/>
      <c r="P18" s="35"/>
      <c r="R18" s="35"/>
      <c r="T18" s="35"/>
      <c r="V18" s="35"/>
      <c r="X18" s="35"/>
      <c r="AD18" s="35"/>
      <c r="AF18" s="35"/>
    </row>
    <row r="19" spans="14:36" ht="15.75" x14ac:dyDescent="0.4">
      <c r="N19" s="20"/>
      <c r="O19" s="20"/>
      <c r="P19" s="20"/>
      <c r="Q19" s="20"/>
      <c r="R19" s="35"/>
      <c r="AH19" s="35"/>
      <c r="AJ19" s="36"/>
    </row>
  </sheetData>
  <mergeCells count="19">
    <mergeCell ref="A16:B16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6"/>
  <sheetViews>
    <sheetView rightToLeft="1" workbookViewId="0">
      <selection activeCell="C18" sqref="C1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6" max="16" width="14.42578125" bestFit="1" customWidth="1"/>
  </cols>
  <sheetData>
    <row r="1" spans="1:16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6" ht="25.5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6" ht="25.5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6" ht="24" x14ac:dyDescent="0.2">
      <c r="A4" s="84" t="s">
        <v>67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6" ht="24" x14ac:dyDescent="0.2">
      <c r="A5" s="84" t="s">
        <v>68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6" ht="14.45" customHeight="1" x14ac:dyDescent="0.2"/>
    <row r="7" spans="1:16" ht="14.45" customHeight="1" x14ac:dyDescent="0.2">
      <c r="C7" s="85" t="s">
        <v>9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6" ht="17.25" customHeight="1" x14ac:dyDescent="0.2">
      <c r="A8" s="2" t="s">
        <v>69</v>
      </c>
      <c r="C8" s="4" t="s">
        <v>13</v>
      </c>
      <c r="D8" s="3"/>
      <c r="E8" s="4" t="s">
        <v>70</v>
      </c>
      <c r="F8" s="3"/>
      <c r="G8" s="4" t="s">
        <v>71</v>
      </c>
      <c r="H8" s="3"/>
      <c r="I8" s="4" t="s">
        <v>72</v>
      </c>
      <c r="J8" s="3"/>
      <c r="K8" s="4" t="s">
        <v>73</v>
      </c>
      <c r="L8" s="3"/>
      <c r="M8" s="4" t="s">
        <v>74</v>
      </c>
    </row>
    <row r="9" spans="1:16" ht="18.75" x14ac:dyDescent="0.2">
      <c r="A9" s="5" t="s">
        <v>19</v>
      </c>
      <c r="C9" s="48">
        <v>837499</v>
      </c>
      <c r="D9" s="44"/>
      <c r="E9" s="48">
        <v>4153</v>
      </c>
      <c r="F9" s="44"/>
      <c r="G9" s="48">
        <v>-20</v>
      </c>
      <c r="H9" s="44"/>
      <c r="I9" s="48" t="s">
        <v>75</v>
      </c>
      <c r="J9" s="44"/>
      <c r="K9" s="48">
        <v>2782506677.5999999</v>
      </c>
      <c r="L9" s="44"/>
      <c r="M9" s="48"/>
      <c r="P9" s="44"/>
    </row>
    <row r="10" spans="1:16" ht="21.75" customHeight="1" x14ac:dyDescent="0.2">
      <c r="A10" s="6" t="s">
        <v>22</v>
      </c>
      <c r="C10" s="49">
        <v>600000</v>
      </c>
      <c r="D10" s="44"/>
      <c r="E10" s="49">
        <v>8260</v>
      </c>
      <c r="F10" s="44"/>
      <c r="G10" s="49">
        <v>-20</v>
      </c>
      <c r="H10" s="44"/>
      <c r="I10" s="49" t="s">
        <v>76</v>
      </c>
      <c r="J10" s="44"/>
      <c r="K10" s="49">
        <v>3964800000</v>
      </c>
      <c r="L10" s="44"/>
      <c r="M10" s="49"/>
      <c r="P10" s="44"/>
    </row>
    <row r="11" spans="1:16" ht="21.75" customHeight="1" x14ac:dyDescent="0.2">
      <c r="A11" s="6" t="s">
        <v>24</v>
      </c>
      <c r="C11" s="49">
        <v>1228500</v>
      </c>
      <c r="D11" s="44"/>
      <c r="E11" s="49">
        <v>7460</v>
      </c>
      <c r="F11" s="44"/>
      <c r="G11" s="49">
        <v>-20</v>
      </c>
      <c r="H11" s="44"/>
      <c r="I11" s="49" t="s">
        <v>77</v>
      </c>
      <c r="J11" s="44"/>
      <c r="K11" s="49">
        <v>7331688000</v>
      </c>
      <c r="L11" s="44"/>
      <c r="M11" s="49"/>
      <c r="P11" s="44"/>
    </row>
    <row r="12" spans="1:16" ht="21.75" customHeight="1" x14ac:dyDescent="0.2">
      <c r="A12" s="6" t="s">
        <v>25</v>
      </c>
      <c r="C12" s="49">
        <v>250000</v>
      </c>
      <c r="D12" s="44"/>
      <c r="E12" s="49">
        <v>8810</v>
      </c>
      <c r="F12" s="44"/>
      <c r="G12" s="49">
        <v>-20</v>
      </c>
      <c r="H12" s="44"/>
      <c r="I12" s="49" t="s">
        <v>78</v>
      </c>
      <c r="J12" s="44"/>
      <c r="K12" s="49">
        <v>1762000000</v>
      </c>
      <c r="L12" s="44"/>
      <c r="M12" s="49"/>
      <c r="P12" s="44"/>
    </row>
    <row r="13" spans="1:16" ht="21.75" customHeight="1" x14ac:dyDescent="0.2">
      <c r="A13" s="7" t="s">
        <v>23</v>
      </c>
      <c r="C13" s="50">
        <v>257500</v>
      </c>
      <c r="D13" s="44"/>
      <c r="E13" s="50">
        <v>15480</v>
      </c>
      <c r="F13" s="44"/>
      <c r="G13" s="50">
        <v>-20</v>
      </c>
      <c r="H13" s="44"/>
      <c r="I13" s="50" t="s">
        <v>79</v>
      </c>
      <c r="J13" s="44"/>
      <c r="K13" s="50">
        <v>3188880000</v>
      </c>
      <c r="L13" s="44"/>
      <c r="M13" s="50"/>
      <c r="P13" s="44"/>
    </row>
    <row r="14" spans="1:16" ht="21.75" customHeight="1" thickBot="1" x14ac:dyDescent="0.25">
      <c r="A14" s="9" t="s">
        <v>27</v>
      </c>
      <c r="C14" s="43">
        <f>SUM(C9:C13)</f>
        <v>3173499</v>
      </c>
      <c r="D14" s="38"/>
      <c r="E14" s="43"/>
      <c r="F14" s="38"/>
      <c r="G14" s="43"/>
      <c r="H14" s="38"/>
      <c r="I14" s="43"/>
      <c r="J14" s="38"/>
      <c r="K14" s="43">
        <f>SUM(K9:K13)</f>
        <v>19029874677.599998</v>
      </c>
      <c r="L14" s="38"/>
      <c r="M14" s="43"/>
      <c r="P14" s="44"/>
    </row>
    <row r="15" spans="1:16" ht="13.5" thickTop="1" x14ac:dyDescent="0.2"/>
    <row r="16" spans="1:16" ht="15.75" x14ac:dyDescent="0.4">
      <c r="A16" s="20"/>
      <c r="B16" s="20"/>
      <c r="C16" s="35"/>
      <c r="E16" s="35"/>
      <c r="G16" s="35"/>
      <c r="K16" s="3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6"/>
  <sheetViews>
    <sheetView rightToLeft="1" topLeftCell="A10" workbookViewId="0">
      <selection activeCell="A12" sqref="A12:B1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.5703125" bestFit="1" customWidth="1"/>
    <col min="5" max="5" width="1.28515625" customWidth="1"/>
    <col min="6" max="6" width="19.5703125" bestFit="1" customWidth="1"/>
    <col min="7" max="7" width="1.28515625" customWidth="1"/>
    <col min="8" max="8" width="19.7109375" bestFit="1" customWidth="1"/>
    <col min="9" max="9" width="1.28515625" customWidth="1"/>
    <col min="10" max="10" width="19.42578125" bestFit="1" customWidth="1"/>
    <col min="11" max="11" width="1.28515625" customWidth="1"/>
    <col min="12" max="12" width="19.42578125" customWidth="1"/>
    <col min="13" max="13" width="0.28515625" customWidth="1"/>
    <col min="15" max="15" width="22" bestFit="1" customWidth="1"/>
  </cols>
  <sheetData>
    <row r="1" spans="1:15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5" ht="27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5" ht="24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O3" s="19"/>
    </row>
    <row r="4" spans="1:15" ht="10.5" customHeight="1" x14ac:dyDescent="0.2"/>
    <row r="5" spans="1:15" ht="27" customHeight="1" x14ac:dyDescent="0.2">
      <c r="A5" s="1" t="s">
        <v>80</v>
      </c>
      <c r="B5" s="84" t="s">
        <v>81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5" ht="25.5" customHeight="1" x14ac:dyDescent="0.2">
      <c r="D6" s="2" t="s">
        <v>7</v>
      </c>
      <c r="F6" s="85" t="s">
        <v>8</v>
      </c>
      <c r="G6" s="85"/>
      <c r="H6" s="85"/>
      <c r="J6" s="2" t="s">
        <v>9</v>
      </c>
    </row>
    <row r="7" spans="1:15" ht="18" customHeight="1" x14ac:dyDescent="0.2">
      <c r="D7" s="3"/>
      <c r="F7" s="3"/>
      <c r="G7" s="3"/>
      <c r="H7" s="3"/>
      <c r="J7" s="3"/>
    </row>
    <row r="8" spans="1:15" ht="24.75" customHeight="1" x14ac:dyDescent="0.2">
      <c r="A8" s="85" t="s">
        <v>82</v>
      </c>
      <c r="B8" s="85"/>
      <c r="D8" s="2" t="s">
        <v>83</v>
      </c>
      <c r="F8" s="2" t="s">
        <v>84</v>
      </c>
      <c r="H8" s="2" t="s">
        <v>85</v>
      </c>
      <c r="J8" s="2" t="s">
        <v>83</v>
      </c>
      <c r="L8" s="2" t="s">
        <v>18</v>
      </c>
    </row>
    <row r="9" spans="1:15" ht="21.75" customHeight="1" x14ac:dyDescent="0.2">
      <c r="A9" s="87" t="s">
        <v>155</v>
      </c>
      <c r="B9" s="87"/>
      <c r="D9" s="48">
        <v>1770953705</v>
      </c>
      <c r="E9" s="44"/>
      <c r="F9" s="48">
        <v>15844877603211</v>
      </c>
      <c r="G9" s="44"/>
      <c r="H9" s="48">
        <v>15302324273000</v>
      </c>
      <c r="I9" s="44"/>
      <c r="J9" s="48">
        <v>544324283916</v>
      </c>
      <c r="K9" s="44"/>
      <c r="L9" s="59">
        <v>1.2</v>
      </c>
    </row>
    <row r="10" spans="1:15" ht="21.75" customHeight="1" x14ac:dyDescent="0.2">
      <c r="A10" s="89" t="s">
        <v>156</v>
      </c>
      <c r="B10" s="89"/>
      <c r="D10" s="49">
        <v>10000000000</v>
      </c>
      <c r="E10" s="44"/>
      <c r="F10" s="49">
        <v>0</v>
      </c>
      <c r="G10" s="44"/>
      <c r="H10" s="49">
        <v>0</v>
      </c>
      <c r="I10" s="44"/>
      <c r="J10" s="49">
        <v>10000000000</v>
      </c>
      <c r="K10" s="44"/>
      <c r="L10" s="66">
        <v>0.02</v>
      </c>
    </row>
    <row r="11" spans="1:15" ht="21.75" customHeight="1" x14ac:dyDescent="0.2">
      <c r="A11" s="89" t="s">
        <v>158</v>
      </c>
      <c r="B11" s="89"/>
      <c r="D11" s="49">
        <v>6498015</v>
      </c>
      <c r="E11" s="44"/>
      <c r="F11" s="49">
        <v>238384317</v>
      </c>
      <c r="G11" s="44"/>
      <c r="H11" s="49">
        <v>632250</v>
      </c>
      <c r="I11" s="44"/>
      <c r="J11" s="49">
        <v>244250082</v>
      </c>
      <c r="K11" s="44"/>
      <c r="L11" s="66">
        <v>0</v>
      </c>
    </row>
    <row r="12" spans="1:15" ht="21.75" customHeight="1" x14ac:dyDescent="0.2">
      <c r="A12" s="89" t="s">
        <v>159</v>
      </c>
      <c r="B12" s="89"/>
      <c r="D12" s="49">
        <v>69403367909</v>
      </c>
      <c r="E12" s="44"/>
      <c r="F12" s="49">
        <v>181200000000</v>
      </c>
      <c r="G12" s="44"/>
      <c r="H12" s="49">
        <v>250600750000</v>
      </c>
      <c r="I12" s="44"/>
      <c r="J12" s="49">
        <v>2617909</v>
      </c>
      <c r="K12" s="44"/>
      <c r="L12" s="66">
        <v>0</v>
      </c>
    </row>
    <row r="13" spans="1:15" ht="21.75" customHeight="1" x14ac:dyDescent="0.2">
      <c r="A13" s="89" t="s">
        <v>171</v>
      </c>
      <c r="B13" s="89"/>
      <c r="D13" s="49">
        <v>453727429</v>
      </c>
      <c r="E13" s="44"/>
      <c r="F13" s="49">
        <v>6332318861245</v>
      </c>
      <c r="G13" s="44"/>
      <c r="H13" s="49">
        <v>6331895444656</v>
      </c>
      <c r="I13" s="44"/>
      <c r="J13" s="49">
        <v>877144018</v>
      </c>
      <c r="K13" s="44"/>
      <c r="L13" s="66">
        <v>0</v>
      </c>
    </row>
    <row r="14" spans="1:15" ht="21.75" customHeight="1" x14ac:dyDescent="0.2">
      <c r="A14" s="89" t="s">
        <v>172</v>
      </c>
      <c r="B14" s="89"/>
      <c r="D14" s="49">
        <v>105801202</v>
      </c>
      <c r="E14" s="44"/>
      <c r="F14" s="49">
        <v>10871036597258</v>
      </c>
      <c r="G14" s="44"/>
      <c r="H14" s="49">
        <v>10870950700000</v>
      </c>
      <c r="I14" s="44"/>
      <c r="J14" s="49">
        <v>191698460</v>
      </c>
      <c r="K14" s="44"/>
      <c r="L14" s="66">
        <v>0</v>
      </c>
    </row>
    <row r="15" spans="1:15" ht="21.75" customHeight="1" x14ac:dyDescent="0.2">
      <c r="A15" s="89" t="s">
        <v>163</v>
      </c>
      <c r="B15" s="89"/>
      <c r="D15" s="49">
        <v>4251900000000</v>
      </c>
      <c r="E15" s="44"/>
      <c r="F15" s="49">
        <v>0</v>
      </c>
      <c r="G15" s="44"/>
      <c r="H15" s="49">
        <v>0</v>
      </c>
      <c r="I15" s="44"/>
      <c r="J15" s="49">
        <v>4251900000000</v>
      </c>
      <c r="K15" s="44"/>
      <c r="L15" s="66">
        <v>9.3000000000000007</v>
      </c>
    </row>
    <row r="16" spans="1:15" ht="21.75" customHeight="1" x14ac:dyDescent="0.2">
      <c r="A16" s="89" t="s">
        <v>163</v>
      </c>
      <c r="B16" s="89"/>
      <c r="D16" s="49">
        <v>675179000000</v>
      </c>
      <c r="E16" s="44"/>
      <c r="F16" s="49">
        <v>0</v>
      </c>
      <c r="G16" s="44"/>
      <c r="H16" s="49">
        <v>0</v>
      </c>
      <c r="I16" s="44"/>
      <c r="J16" s="49">
        <v>675179000000</v>
      </c>
      <c r="K16" s="44"/>
      <c r="L16" s="66">
        <v>1.49</v>
      </c>
    </row>
    <row r="17" spans="1:14" ht="21.75" customHeight="1" x14ac:dyDescent="0.2">
      <c r="A17" s="89" t="s">
        <v>163</v>
      </c>
      <c r="B17" s="89"/>
      <c r="D17" s="49">
        <v>107000000000</v>
      </c>
      <c r="E17" s="44"/>
      <c r="F17" s="49">
        <v>0</v>
      </c>
      <c r="G17" s="44"/>
      <c r="H17" s="49">
        <v>0</v>
      </c>
      <c r="I17" s="44"/>
      <c r="J17" s="49">
        <v>107000000000</v>
      </c>
      <c r="K17" s="44"/>
      <c r="L17" s="66">
        <v>0.24</v>
      </c>
    </row>
    <row r="18" spans="1:14" ht="21.75" customHeight="1" x14ac:dyDescent="0.2">
      <c r="A18" s="89" t="s">
        <v>161</v>
      </c>
      <c r="B18" s="89"/>
      <c r="D18" s="49">
        <v>5210000000000</v>
      </c>
      <c r="E18" s="44"/>
      <c r="F18" s="49">
        <v>0</v>
      </c>
      <c r="G18" s="44"/>
      <c r="H18" s="49">
        <v>2555000000000</v>
      </c>
      <c r="I18" s="44"/>
      <c r="J18" s="49">
        <v>2655000000000</v>
      </c>
      <c r="K18" s="44"/>
      <c r="L18" s="66">
        <v>5.87</v>
      </c>
    </row>
    <row r="19" spans="1:14" ht="21.75" customHeight="1" x14ac:dyDescent="0.2">
      <c r="A19" s="89" t="s">
        <v>165</v>
      </c>
      <c r="B19" s="89"/>
      <c r="D19" s="49">
        <v>0</v>
      </c>
      <c r="E19" s="44"/>
      <c r="F19" s="49">
        <v>1600000000000</v>
      </c>
      <c r="G19" s="44"/>
      <c r="H19" s="49">
        <v>0</v>
      </c>
      <c r="I19" s="44"/>
      <c r="J19" s="49">
        <v>1600000000000</v>
      </c>
      <c r="K19" s="44"/>
      <c r="L19" s="66">
        <v>3.54</v>
      </c>
    </row>
    <row r="20" spans="1:14" s="71" customFormat="1" ht="21.75" customHeight="1" x14ac:dyDescent="0.2">
      <c r="A20" s="89" t="s">
        <v>161</v>
      </c>
      <c r="B20" s="89"/>
      <c r="C20"/>
      <c r="D20" s="49">
        <v>0</v>
      </c>
      <c r="E20" s="44"/>
      <c r="F20" s="49">
        <v>2200000000000</v>
      </c>
      <c r="G20" s="44"/>
      <c r="H20" s="49">
        <v>0</v>
      </c>
      <c r="I20" s="44"/>
      <c r="J20" s="49">
        <v>2200000000000</v>
      </c>
      <c r="K20" s="44"/>
      <c r="L20" s="66">
        <v>4.8600000000000003</v>
      </c>
      <c r="M20"/>
      <c r="N20"/>
    </row>
    <row r="21" spans="1:14" ht="21.75" customHeight="1" x14ac:dyDescent="0.2">
      <c r="A21" s="89" t="s">
        <v>164</v>
      </c>
      <c r="B21" s="89"/>
      <c r="D21" s="49">
        <v>0</v>
      </c>
      <c r="E21" s="44"/>
      <c r="F21" s="49">
        <v>4000000000000</v>
      </c>
      <c r="G21" s="44"/>
      <c r="H21" s="49">
        <v>0</v>
      </c>
      <c r="I21" s="44"/>
      <c r="J21" s="49">
        <v>4000000000000</v>
      </c>
      <c r="K21" s="44"/>
      <c r="L21" s="66">
        <v>8.84</v>
      </c>
    </row>
    <row r="22" spans="1:14" ht="21.75" customHeight="1" x14ac:dyDescent="0.2">
      <c r="A22" s="89" t="s">
        <v>173</v>
      </c>
      <c r="B22" s="89"/>
      <c r="D22" s="49">
        <v>0</v>
      </c>
      <c r="E22" s="44"/>
      <c r="F22" s="49">
        <v>2000000504040</v>
      </c>
      <c r="G22" s="44"/>
      <c r="H22" s="49">
        <v>2000000000000</v>
      </c>
      <c r="I22" s="44"/>
      <c r="J22" s="49">
        <v>504040</v>
      </c>
      <c r="K22" s="44"/>
      <c r="L22" s="66">
        <v>0</v>
      </c>
    </row>
    <row r="23" spans="1:14" ht="21.75" customHeight="1" x14ac:dyDescent="0.2">
      <c r="A23" s="89" t="s">
        <v>170</v>
      </c>
      <c r="B23" s="89"/>
      <c r="D23" s="49">
        <v>0</v>
      </c>
      <c r="E23" s="44"/>
      <c r="F23" s="49">
        <v>2000000000000</v>
      </c>
      <c r="G23" s="44"/>
      <c r="H23" s="49">
        <v>0</v>
      </c>
      <c r="I23" s="44"/>
      <c r="J23" s="49">
        <v>2000000000000</v>
      </c>
      <c r="K23" s="44"/>
      <c r="L23" s="66">
        <v>4.42</v>
      </c>
    </row>
    <row r="24" spans="1:14" ht="21.75" customHeight="1" x14ac:dyDescent="0.2">
      <c r="A24" s="89" t="s">
        <v>164</v>
      </c>
      <c r="B24" s="89"/>
      <c r="D24" s="49">
        <v>0</v>
      </c>
      <c r="E24" s="44"/>
      <c r="F24" s="49">
        <v>642000000000</v>
      </c>
      <c r="G24" s="44"/>
      <c r="H24" s="49">
        <v>0</v>
      </c>
      <c r="I24" s="44"/>
      <c r="J24" s="49">
        <v>642000000000</v>
      </c>
      <c r="K24" s="44"/>
      <c r="L24" s="66">
        <v>1.42</v>
      </c>
    </row>
    <row r="25" spans="1:14" ht="21.75" customHeight="1" x14ac:dyDescent="0.2">
      <c r="A25" s="89" t="s">
        <v>161</v>
      </c>
      <c r="B25" s="89"/>
      <c r="D25" s="49">
        <v>0</v>
      </c>
      <c r="E25" s="44"/>
      <c r="F25" s="49">
        <v>1260000000000</v>
      </c>
      <c r="G25" s="44"/>
      <c r="H25" s="49">
        <v>0</v>
      </c>
      <c r="I25" s="44"/>
      <c r="J25" s="49">
        <v>1260000000000</v>
      </c>
      <c r="K25" s="44"/>
      <c r="L25" s="66">
        <v>2.78</v>
      </c>
    </row>
    <row r="26" spans="1:14" ht="21.75" customHeight="1" x14ac:dyDescent="0.2">
      <c r="A26" s="89" t="s">
        <v>164</v>
      </c>
      <c r="B26" s="89"/>
      <c r="D26" s="49">
        <v>0</v>
      </c>
      <c r="E26" s="44"/>
      <c r="F26" s="49">
        <v>5163000000000</v>
      </c>
      <c r="G26" s="44"/>
      <c r="H26" s="49">
        <v>0</v>
      </c>
      <c r="I26" s="44"/>
      <c r="J26" s="49">
        <v>5163000000000</v>
      </c>
      <c r="K26" s="44"/>
      <c r="L26" s="66">
        <v>11.41</v>
      </c>
    </row>
    <row r="27" spans="1:14" ht="21.75" customHeight="1" x14ac:dyDescent="0.2">
      <c r="A27" s="89" t="s">
        <v>164</v>
      </c>
      <c r="B27" s="89"/>
      <c r="D27" s="49">
        <v>0</v>
      </c>
      <c r="E27" s="44"/>
      <c r="F27" s="49">
        <v>829750000000</v>
      </c>
      <c r="G27" s="44"/>
      <c r="H27" s="49">
        <v>0</v>
      </c>
      <c r="I27" s="44"/>
      <c r="J27" s="49">
        <v>829750000000</v>
      </c>
      <c r="K27" s="44"/>
      <c r="L27" s="66">
        <v>1.83</v>
      </c>
    </row>
    <row r="28" spans="1:14" ht="21.75" customHeight="1" x14ac:dyDescent="0.2">
      <c r="A28" s="89" t="s">
        <v>161</v>
      </c>
      <c r="B28" s="89"/>
      <c r="D28" s="49">
        <v>0</v>
      </c>
      <c r="E28" s="44"/>
      <c r="F28" s="49">
        <v>1700000000000</v>
      </c>
      <c r="G28" s="44"/>
      <c r="H28" s="49">
        <v>0</v>
      </c>
      <c r="I28" s="44"/>
      <c r="J28" s="49">
        <v>1700000000000</v>
      </c>
      <c r="K28" s="44"/>
      <c r="L28" s="66">
        <v>3.76</v>
      </c>
    </row>
    <row r="29" spans="1:14" ht="21.75" customHeight="1" x14ac:dyDescent="0.2">
      <c r="A29" s="89" t="s">
        <v>165</v>
      </c>
      <c r="B29" s="89"/>
      <c r="D29" s="49">
        <v>0</v>
      </c>
      <c r="E29" s="44"/>
      <c r="F29" s="49">
        <v>560000000000</v>
      </c>
      <c r="G29" s="44"/>
      <c r="H29" s="49">
        <v>0</v>
      </c>
      <c r="I29" s="44"/>
      <c r="J29" s="49">
        <v>560000000000</v>
      </c>
      <c r="K29" s="44"/>
      <c r="L29" s="66">
        <v>1.24</v>
      </c>
    </row>
    <row r="30" spans="1:14" ht="21.75" customHeight="1" x14ac:dyDescent="0.2">
      <c r="A30" s="92" t="s">
        <v>165</v>
      </c>
      <c r="B30" s="92"/>
      <c r="D30" s="50">
        <v>0</v>
      </c>
      <c r="E30" s="44"/>
      <c r="F30" s="50">
        <v>450000000000</v>
      </c>
      <c r="G30" s="44"/>
      <c r="H30" s="50">
        <v>0</v>
      </c>
      <c r="I30" s="44"/>
      <c r="J30" s="50">
        <v>450000000000</v>
      </c>
      <c r="K30" s="44"/>
      <c r="L30" s="67">
        <v>0.99</v>
      </c>
    </row>
    <row r="31" spans="1:14" ht="21.75" customHeight="1" thickBot="1" x14ac:dyDescent="0.25">
      <c r="A31" s="91" t="s">
        <v>27</v>
      </c>
      <c r="B31" s="91"/>
      <c r="D31" s="51">
        <f>SUM(D9:D30)</f>
        <v>10325819348260</v>
      </c>
      <c r="E31" s="44"/>
      <c r="F31" s="51">
        <f>SUM(F9:F30)</f>
        <v>55634421950071</v>
      </c>
      <c r="G31" s="44"/>
      <c r="H31" s="51">
        <f>SUM(H9:H30)</f>
        <v>37310771799906</v>
      </c>
      <c r="I31" s="44"/>
      <c r="J31" s="51">
        <f>SUM(J9:J30)</f>
        <v>28649469498425</v>
      </c>
      <c r="K31" s="44"/>
      <c r="L31" s="68">
        <f>SUM(L9:L30)</f>
        <v>63.21</v>
      </c>
    </row>
    <row r="32" spans="1:14" ht="13.5" thickTop="1" x14ac:dyDescent="0.2"/>
    <row r="36" spans="8:8" x14ac:dyDescent="0.2">
      <c r="H36" s="70"/>
    </row>
  </sheetData>
  <mergeCells count="29">
    <mergeCell ref="A28:B28"/>
    <mergeCell ref="A29:B29"/>
    <mergeCell ref="A30:B30"/>
    <mergeCell ref="A31:B31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4"/>
  <sheetViews>
    <sheetView rightToLeft="1" workbookViewId="0">
      <selection activeCell="L8" sqref="L8"/>
    </sheetView>
  </sheetViews>
  <sheetFormatPr defaultRowHeight="12.75" x14ac:dyDescent="0.2"/>
  <cols>
    <col min="1" max="1" width="2.5703125" customWidth="1"/>
    <col min="2" max="2" width="48.42578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20.28515625" customWidth="1"/>
    <col min="11" max="11" width="0.28515625" customWidth="1"/>
    <col min="14" max="14" width="12.42578125" bestFit="1" customWidth="1"/>
    <col min="15" max="15" width="17.5703125" bestFit="1" customWidth="1"/>
  </cols>
  <sheetData>
    <row r="1" spans="1:23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23" ht="29.2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</row>
    <row r="3" spans="1:23" ht="26.2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</row>
    <row r="4" spans="1:23" ht="14.45" customHeight="1" x14ac:dyDescent="0.2"/>
    <row r="5" spans="1:23" ht="27.75" customHeight="1" x14ac:dyDescent="0.2">
      <c r="A5" s="1" t="s">
        <v>87</v>
      </c>
      <c r="B5" s="84" t="s">
        <v>88</v>
      </c>
      <c r="C5" s="84"/>
      <c r="D5" s="84"/>
      <c r="E5" s="84"/>
      <c r="F5" s="84"/>
      <c r="G5" s="84"/>
      <c r="H5" s="84"/>
      <c r="I5" s="84"/>
      <c r="J5" s="84"/>
    </row>
    <row r="6" spans="1:23" ht="14.45" customHeight="1" x14ac:dyDescent="0.2"/>
    <row r="7" spans="1:23" ht="19.5" customHeight="1" x14ac:dyDescent="0.2">
      <c r="A7" s="85" t="s">
        <v>89</v>
      </c>
      <c r="B7" s="85"/>
      <c r="D7" s="2" t="s">
        <v>90</v>
      </c>
      <c r="F7" s="2" t="s">
        <v>83</v>
      </c>
      <c r="H7" s="75" t="s">
        <v>91</v>
      </c>
      <c r="J7" s="75" t="s">
        <v>92</v>
      </c>
    </row>
    <row r="8" spans="1:23" ht="26.25" customHeight="1" x14ac:dyDescent="0.2">
      <c r="A8" s="87" t="s">
        <v>93</v>
      </c>
      <c r="B8" s="87"/>
      <c r="D8" s="37" t="s">
        <v>94</v>
      </c>
      <c r="E8" s="14"/>
      <c r="F8" s="48">
        <v>-8183454075</v>
      </c>
      <c r="G8" s="44"/>
      <c r="H8" s="66">
        <v>-0.84</v>
      </c>
      <c r="I8" s="44"/>
      <c r="J8" s="74">
        <v>-0.02</v>
      </c>
    </row>
    <row r="9" spans="1:23" s="71" customFormat="1" ht="25.5" customHeight="1" x14ac:dyDescent="0.2">
      <c r="A9" s="89" t="s">
        <v>95</v>
      </c>
      <c r="B9" s="89"/>
      <c r="C9"/>
      <c r="D9" s="72" t="s">
        <v>96</v>
      </c>
      <c r="E9"/>
      <c r="F9" s="49">
        <v>0</v>
      </c>
      <c r="G9"/>
      <c r="H9" s="66">
        <v>0</v>
      </c>
      <c r="I9"/>
      <c r="J9" s="66">
        <v>0</v>
      </c>
      <c r="L9"/>
      <c r="M9"/>
      <c r="N9"/>
      <c r="O9"/>
      <c r="P9"/>
      <c r="Q9"/>
      <c r="R9"/>
      <c r="S9"/>
      <c r="T9"/>
      <c r="U9"/>
      <c r="V9"/>
      <c r="W9"/>
    </row>
    <row r="10" spans="1:23" ht="25.5" customHeight="1" x14ac:dyDescent="0.2">
      <c r="A10" s="89" t="s">
        <v>97</v>
      </c>
      <c r="B10" s="89"/>
      <c r="D10" s="72" t="s">
        <v>98</v>
      </c>
      <c r="F10" s="49">
        <v>343897989545</v>
      </c>
      <c r="H10" s="66">
        <v>35.14</v>
      </c>
      <c r="J10" s="66">
        <v>0.76</v>
      </c>
    </row>
    <row r="11" spans="1:23" ht="24.75" customHeight="1" x14ac:dyDescent="0.2">
      <c r="A11" s="89" t="s">
        <v>99</v>
      </c>
      <c r="B11" s="89"/>
      <c r="D11" s="72" t="s">
        <v>100</v>
      </c>
      <c r="F11" s="49">
        <v>642861666988</v>
      </c>
      <c r="H11" s="66">
        <v>65.69</v>
      </c>
      <c r="J11" s="66">
        <v>1.42</v>
      </c>
    </row>
    <row r="12" spans="1:23" ht="21.75" customHeight="1" x14ac:dyDescent="0.2">
      <c r="A12" s="89" t="s">
        <v>101</v>
      </c>
      <c r="B12" s="89"/>
      <c r="D12" s="78" t="s">
        <v>102</v>
      </c>
      <c r="F12" s="79">
        <v>67750001</v>
      </c>
      <c r="H12" s="80">
        <v>6.8999999999999999E-3</v>
      </c>
      <c r="J12" s="81">
        <v>0</v>
      </c>
    </row>
    <row r="13" spans="1:23" ht="21.75" customHeight="1" thickBot="1" x14ac:dyDescent="0.25">
      <c r="A13" s="91" t="s">
        <v>27</v>
      </c>
      <c r="B13" s="91"/>
      <c r="D13" s="77"/>
      <c r="E13" s="14"/>
      <c r="F13" s="76">
        <f>SUM(F8:F12)</f>
        <v>978643952459</v>
      </c>
      <c r="G13" s="44"/>
      <c r="H13" s="76">
        <f>SUM(H8:H12)</f>
        <v>99.996899999999997</v>
      </c>
      <c r="I13" s="44"/>
      <c r="J13" s="73">
        <v>2.16</v>
      </c>
    </row>
    <row r="14" spans="1:23" ht="13.5" thickTop="1" x14ac:dyDescent="0.2">
      <c r="F14" s="42"/>
      <c r="G14" s="42"/>
      <c r="H14" s="42"/>
      <c r="I14" s="42"/>
      <c r="J14" s="4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8"/>
  <sheetViews>
    <sheetView rightToLeft="1" topLeftCell="A4" workbookViewId="0">
      <selection activeCell="N16" sqref="N16"/>
    </sheetView>
  </sheetViews>
  <sheetFormatPr defaultRowHeight="12.75" x14ac:dyDescent="0.2"/>
  <cols>
    <col min="1" max="1" width="5.140625" customWidth="1"/>
    <col min="2" max="2" width="20.140625" customWidth="1"/>
    <col min="3" max="3" width="1.28515625" customWidth="1"/>
    <col min="4" max="4" width="14.8554687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5.28515625" bestFit="1" customWidth="1"/>
    <col min="11" max="11" width="1.28515625" customWidth="1"/>
    <col min="12" max="12" width="15.5703125" customWidth="1"/>
    <col min="13" max="13" width="1.28515625" customWidth="1"/>
    <col min="14" max="14" width="14.85546875" bestFit="1" customWidth="1"/>
    <col min="15" max="16" width="1.28515625" customWidth="1"/>
    <col min="17" max="17" width="15.140625" bestFit="1" customWidth="1"/>
    <col min="18" max="18" width="1.28515625" customWidth="1"/>
    <col min="19" max="19" width="14.5703125" bestFit="1" customWidth="1"/>
    <col min="20" max="20" width="1.28515625" customWidth="1"/>
    <col min="21" max="21" width="15.140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ht="21.75" customHeight="1" x14ac:dyDescent="0.2">
      <c r="A2" s="82" t="s">
        <v>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1:23" ht="28.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</row>
    <row r="4" spans="1:23" ht="14.45" customHeight="1" x14ac:dyDescent="0.2"/>
    <row r="5" spans="1:23" ht="20.25" customHeight="1" x14ac:dyDescent="0.2">
      <c r="A5" s="1" t="s">
        <v>103</v>
      </c>
      <c r="B5" s="97" t="s">
        <v>104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</row>
    <row r="6" spans="1:23" ht="19.5" customHeight="1" x14ac:dyDescent="0.2">
      <c r="D6" s="85" t="s">
        <v>105</v>
      </c>
      <c r="E6" s="85"/>
      <c r="F6" s="85"/>
      <c r="G6" s="85"/>
      <c r="H6" s="85"/>
      <c r="I6" s="85"/>
      <c r="J6" s="85"/>
      <c r="K6" s="85"/>
      <c r="L6" s="85"/>
      <c r="N6" s="85" t="s">
        <v>106</v>
      </c>
      <c r="O6" s="85"/>
      <c r="P6" s="85"/>
      <c r="Q6" s="85"/>
      <c r="R6" s="85"/>
      <c r="S6" s="85"/>
      <c r="T6" s="85"/>
      <c r="U6" s="85"/>
      <c r="V6" s="85"/>
      <c r="W6" s="85"/>
    </row>
    <row r="7" spans="1:23" ht="21" customHeight="1" x14ac:dyDescent="0.2">
      <c r="D7" s="3"/>
      <c r="E7" s="3"/>
      <c r="F7" s="3"/>
      <c r="G7" s="3"/>
      <c r="H7" s="3"/>
      <c r="I7" s="3"/>
      <c r="J7" s="86" t="s">
        <v>27</v>
      </c>
      <c r="K7" s="86"/>
      <c r="L7" s="86"/>
      <c r="N7" s="3"/>
      <c r="O7" s="3"/>
      <c r="P7" s="3"/>
      <c r="Q7" s="3"/>
      <c r="R7" s="3"/>
      <c r="S7" s="3"/>
      <c r="T7" s="3"/>
      <c r="U7" s="86" t="s">
        <v>27</v>
      </c>
      <c r="V7" s="86"/>
      <c r="W7" s="86"/>
    </row>
    <row r="8" spans="1:23" ht="23.25" customHeight="1" x14ac:dyDescent="0.2">
      <c r="A8" s="85" t="s">
        <v>107</v>
      </c>
      <c r="B8" s="85"/>
      <c r="D8" s="2" t="s">
        <v>108</v>
      </c>
      <c r="F8" s="2" t="s">
        <v>109</v>
      </c>
      <c r="H8" s="2" t="s">
        <v>110</v>
      </c>
      <c r="J8" s="4" t="s">
        <v>83</v>
      </c>
      <c r="K8" s="3"/>
      <c r="L8" s="4" t="s">
        <v>91</v>
      </c>
      <c r="N8" s="2" t="s">
        <v>108</v>
      </c>
      <c r="P8" s="85" t="s">
        <v>109</v>
      </c>
      <c r="Q8" s="85"/>
      <c r="S8" s="2" t="s">
        <v>110</v>
      </c>
      <c r="U8" s="4" t="s">
        <v>83</v>
      </c>
      <c r="V8" s="3"/>
      <c r="W8" s="4" t="s">
        <v>91</v>
      </c>
    </row>
    <row r="9" spans="1:23" ht="21.75" customHeight="1" x14ac:dyDescent="0.2">
      <c r="A9" s="87" t="s">
        <v>111</v>
      </c>
      <c r="B9" s="87"/>
      <c r="D9" s="48">
        <v>0</v>
      </c>
      <c r="E9" s="44"/>
      <c r="F9" s="48">
        <v>0</v>
      </c>
      <c r="G9" s="44"/>
      <c r="H9" s="48">
        <v>0</v>
      </c>
      <c r="I9" s="44"/>
      <c r="J9" s="48">
        <v>0</v>
      </c>
      <c r="K9" s="44"/>
      <c r="L9" s="48">
        <v>0</v>
      </c>
      <c r="M9" s="44"/>
      <c r="N9" s="48">
        <v>0</v>
      </c>
      <c r="O9" s="44"/>
      <c r="P9" s="98">
        <v>0</v>
      </c>
      <c r="Q9" s="98"/>
      <c r="R9" s="44"/>
      <c r="S9" s="48">
        <v>4078909</v>
      </c>
      <c r="T9" s="44"/>
      <c r="U9" s="48">
        <v>4078909</v>
      </c>
      <c r="V9" s="44"/>
      <c r="W9" s="48">
        <v>0</v>
      </c>
    </row>
    <row r="10" spans="1:23" ht="21.75" customHeight="1" x14ac:dyDescent="0.2">
      <c r="A10" s="89" t="s">
        <v>112</v>
      </c>
      <c r="B10" s="89"/>
      <c r="D10" s="49">
        <v>0</v>
      </c>
      <c r="E10" s="44"/>
      <c r="F10" s="49">
        <v>0</v>
      </c>
      <c r="G10" s="44"/>
      <c r="H10" s="49">
        <v>0</v>
      </c>
      <c r="I10" s="44"/>
      <c r="J10" s="49">
        <v>0</v>
      </c>
      <c r="K10" s="44"/>
      <c r="L10" s="49">
        <v>0</v>
      </c>
      <c r="M10" s="44"/>
      <c r="N10" s="49">
        <v>0</v>
      </c>
      <c r="O10" s="44"/>
      <c r="P10" s="99">
        <v>0</v>
      </c>
      <c r="Q10" s="99"/>
      <c r="R10" s="44"/>
      <c r="S10" s="49">
        <v>740321</v>
      </c>
      <c r="T10" s="44"/>
      <c r="U10" s="49">
        <v>740321</v>
      </c>
      <c r="V10" s="44"/>
      <c r="W10" s="49">
        <v>0</v>
      </c>
    </row>
    <row r="11" spans="1:23" ht="21.75" customHeight="1" x14ac:dyDescent="0.2">
      <c r="A11" s="89" t="s">
        <v>113</v>
      </c>
      <c r="B11" s="89"/>
      <c r="D11" s="49">
        <v>0</v>
      </c>
      <c r="E11" s="44"/>
      <c r="F11" s="49">
        <v>0</v>
      </c>
      <c r="G11" s="44"/>
      <c r="H11" s="49">
        <v>0</v>
      </c>
      <c r="I11" s="44"/>
      <c r="J11" s="49">
        <v>0</v>
      </c>
      <c r="K11" s="44"/>
      <c r="L11" s="49">
        <v>0</v>
      </c>
      <c r="M11" s="44"/>
      <c r="N11" s="49">
        <v>0</v>
      </c>
      <c r="O11" s="44"/>
      <c r="P11" s="99">
        <v>0</v>
      </c>
      <c r="Q11" s="99"/>
      <c r="R11" s="44"/>
      <c r="S11" s="49">
        <v>340853</v>
      </c>
      <c r="T11" s="44"/>
      <c r="U11" s="49">
        <v>340853</v>
      </c>
      <c r="V11" s="44"/>
      <c r="W11" s="49">
        <v>0</v>
      </c>
    </row>
    <row r="12" spans="1:23" ht="21.75" customHeight="1" x14ac:dyDescent="0.2">
      <c r="A12" s="89" t="s">
        <v>19</v>
      </c>
      <c r="B12" s="89"/>
      <c r="D12" s="49">
        <v>0</v>
      </c>
      <c r="E12" s="44"/>
      <c r="F12" s="49">
        <v>-690249475</v>
      </c>
      <c r="G12" s="44"/>
      <c r="H12" s="49">
        <v>0</v>
      </c>
      <c r="I12" s="44"/>
      <c r="J12" s="49">
        <v>-690249475</v>
      </c>
      <c r="K12" s="44"/>
      <c r="L12" s="49">
        <v>-7.0000000000000007E-2</v>
      </c>
      <c r="M12" s="44"/>
      <c r="N12" s="49">
        <v>0</v>
      </c>
      <c r="O12" s="44"/>
      <c r="P12" s="99">
        <v>-849769489</v>
      </c>
      <c r="Q12" s="99"/>
      <c r="R12" s="44"/>
      <c r="S12" s="49">
        <v>669013732</v>
      </c>
      <c r="T12" s="44"/>
      <c r="U12" s="49">
        <v>-180755757</v>
      </c>
      <c r="V12" s="44"/>
      <c r="W12" s="49">
        <v>-0.02</v>
      </c>
    </row>
    <row r="13" spans="1:23" ht="21.75" customHeight="1" x14ac:dyDescent="0.2">
      <c r="A13" s="89" t="s">
        <v>114</v>
      </c>
      <c r="B13" s="89"/>
      <c r="D13" s="49">
        <v>0</v>
      </c>
      <c r="E13" s="44"/>
      <c r="F13" s="49">
        <v>0</v>
      </c>
      <c r="G13" s="44"/>
      <c r="H13" s="49">
        <v>0</v>
      </c>
      <c r="I13" s="44"/>
      <c r="J13" s="49">
        <v>0</v>
      </c>
      <c r="K13" s="44"/>
      <c r="L13" s="49">
        <v>0</v>
      </c>
      <c r="M13" s="44"/>
      <c r="N13" s="49">
        <v>0</v>
      </c>
      <c r="O13" s="44"/>
      <c r="P13" s="99">
        <v>0</v>
      </c>
      <c r="Q13" s="99"/>
      <c r="R13" s="44"/>
      <c r="S13" s="49">
        <v>254819350</v>
      </c>
      <c r="T13" s="44"/>
      <c r="U13" s="49">
        <v>254819350</v>
      </c>
      <c r="V13" s="44"/>
      <c r="W13" s="49">
        <v>0.03</v>
      </c>
    </row>
    <row r="14" spans="1:23" ht="21.75" customHeight="1" x14ac:dyDescent="0.2">
      <c r="A14" s="89" t="s">
        <v>115</v>
      </c>
      <c r="B14" s="89"/>
      <c r="D14" s="49">
        <v>0</v>
      </c>
      <c r="E14" s="44"/>
      <c r="F14" s="49">
        <v>0</v>
      </c>
      <c r="G14" s="44"/>
      <c r="H14" s="49">
        <v>0</v>
      </c>
      <c r="I14" s="44"/>
      <c r="J14" s="49">
        <v>0</v>
      </c>
      <c r="K14" s="44"/>
      <c r="L14" s="49">
        <v>0</v>
      </c>
      <c r="M14" s="44"/>
      <c r="N14" s="49">
        <v>0</v>
      </c>
      <c r="O14" s="44"/>
      <c r="P14" s="99">
        <v>0</v>
      </c>
      <c r="Q14" s="99"/>
      <c r="R14" s="44"/>
      <c r="S14" s="49">
        <v>1266344078</v>
      </c>
      <c r="T14" s="44"/>
      <c r="U14" s="49">
        <v>1266344078</v>
      </c>
      <c r="V14" s="44"/>
      <c r="W14" s="49">
        <v>0.15</v>
      </c>
    </row>
    <row r="15" spans="1:23" ht="21.75" customHeight="1" x14ac:dyDescent="0.2">
      <c r="A15" s="89" t="s">
        <v>24</v>
      </c>
      <c r="B15" s="89"/>
      <c r="D15" s="49">
        <v>0</v>
      </c>
      <c r="E15" s="44"/>
      <c r="F15" s="49">
        <v>-1818753512</v>
      </c>
      <c r="G15" s="44"/>
      <c r="H15" s="49">
        <v>0</v>
      </c>
      <c r="I15" s="44"/>
      <c r="J15" s="49">
        <v>-1818753512</v>
      </c>
      <c r="K15" s="44"/>
      <c r="L15" s="49">
        <v>-0.19</v>
      </c>
      <c r="M15" s="44"/>
      <c r="N15" s="49">
        <v>0</v>
      </c>
      <c r="O15" s="44"/>
      <c r="P15" s="99">
        <v>-3261359642</v>
      </c>
      <c r="Q15" s="99"/>
      <c r="R15" s="44"/>
      <c r="S15" s="49">
        <v>2421635572</v>
      </c>
      <c r="T15" s="44"/>
      <c r="U15" s="49">
        <v>-839724070</v>
      </c>
      <c r="V15" s="44"/>
      <c r="W15" s="49">
        <v>-0.1</v>
      </c>
    </row>
    <row r="16" spans="1:23" ht="21.75" customHeight="1" x14ac:dyDescent="0.2">
      <c r="A16" s="89" t="s">
        <v>116</v>
      </c>
      <c r="B16" s="89"/>
      <c r="D16" s="49">
        <v>0</v>
      </c>
      <c r="E16" s="44"/>
      <c r="F16" s="49">
        <v>0</v>
      </c>
      <c r="G16" s="44"/>
      <c r="H16" s="49">
        <v>0</v>
      </c>
      <c r="I16" s="44"/>
      <c r="J16" s="49">
        <v>0</v>
      </c>
      <c r="K16" s="44"/>
      <c r="L16" s="49">
        <v>0</v>
      </c>
      <c r="M16" s="44"/>
      <c r="N16" s="49">
        <v>0</v>
      </c>
      <c r="O16" s="44"/>
      <c r="P16" s="99">
        <v>0</v>
      </c>
      <c r="Q16" s="99"/>
      <c r="R16" s="44"/>
      <c r="S16" s="49">
        <v>590427</v>
      </c>
      <c r="T16" s="44"/>
      <c r="U16" s="49">
        <v>590427</v>
      </c>
      <c r="V16" s="44"/>
      <c r="W16" s="49">
        <v>0</v>
      </c>
    </row>
    <row r="17" spans="1:23" ht="21.75" customHeight="1" x14ac:dyDescent="0.2">
      <c r="A17" s="89" t="s">
        <v>117</v>
      </c>
      <c r="B17" s="89"/>
      <c r="D17" s="49">
        <v>0</v>
      </c>
      <c r="E17" s="44"/>
      <c r="F17" s="49">
        <v>0</v>
      </c>
      <c r="G17" s="44"/>
      <c r="H17" s="49">
        <v>0</v>
      </c>
      <c r="I17" s="44"/>
      <c r="J17" s="49">
        <v>0</v>
      </c>
      <c r="K17" s="44"/>
      <c r="L17" s="49">
        <v>0</v>
      </c>
      <c r="M17" s="44"/>
      <c r="N17" s="49">
        <v>0</v>
      </c>
      <c r="O17" s="44"/>
      <c r="P17" s="99">
        <v>0</v>
      </c>
      <c r="Q17" s="99"/>
      <c r="R17" s="44"/>
      <c r="S17" s="49">
        <v>259762637</v>
      </c>
      <c r="T17" s="44"/>
      <c r="U17" s="49">
        <v>259762637</v>
      </c>
      <c r="V17" s="44"/>
      <c r="W17" s="49">
        <v>0.03</v>
      </c>
    </row>
    <row r="18" spans="1:23" ht="23.25" customHeight="1" x14ac:dyDescent="0.2">
      <c r="A18" s="89" t="s">
        <v>22</v>
      </c>
      <c r="B18" s="89"/>
      <c r="D18" s="49">
        <v>0</v>
      </c>
      <c r="E18" s="44"/>
      <c r="F18" s="49">
        <v>-983538024</v>
      </c>
      <c r="G18" s="44"/>
      <c r="H18" s="49">
        <v>0</v>
      </c>
      <c r="I18" s="44"/>
      <c r="J18" s="49">
        <v>-983538024</v>
      </c>
      <c r="K18" s="44"/>
      <c r="L18" s="49">
        <v>-0.1</v>
      </c>
      <c r="M18" s="44"/>
      <c r="N18" s="49">
        <v>0</v>
      </c>
      <c r="O18" s="44"/>
      <c r="P18" s="99">
        <v>107234676</v>
      </c>
      <c r="Q18" s="99"/>
      <c r="R18" s="44"/>
      <c r="S18" s="49">
        <v>716467564</v>
      </c>
      <c r="T18" s="44"/>
      <c r="U18" s="49">
        <v>823702240</v>
      </c>
      <c r="V18" s="44"/>
      <c r="W18" s="49">
        <v>0.1</v>
      </c>
    </row>
    <row r="19" spans="1:23" ht="24" customHeight="1" x14ac:dyDescent="0.2">
      <c r="A19" s="89" t="s">
        <v>23</v>
      </c>
      <c r="B19" s="89"/>
      <c r="D19" s="49">
        <v>0</v>
      </c>
      <c r="E19" s="44"/>
      <c r="F19" s="49">
        <v>-791057489</v>
      </c>
      <c r="G19" s="44"/>
      <c r="H19" s="49">
        <v>0</v>
      </c>
      <c r="I19" s="44"/>
      <c r="J19" s="49">
        <v>-791057489</v>
      </c>
      <c r="K19" s="44"/>
      <c r="L19" s="49">
        <v>-0.08</v>
      </c>
      <c r="M19" s="44"/>
      <c r="N19" s="49">
        <v>0</v>
      </c>
      <c r="O19" s="44"/>
      <c r="P19" s="99">
        <v>-1121571820</v>
      </c>
      <c r="Q19" s="99"/>
      <c r="R19" s="44"/>
      <c r="S19" s="49">
        <v>1202542837</v>
      </c>
      <c r="T19" s="44"/>
      <c r="U19" s="49">
        <v>80971017</v>
      </c>
      <c r="V19" s="44"/>
      <c r="W19" s="49">
        <v>0.01</v>
      </c>
    </row>
    <row r="20" spans="1:23" ht="24" customHeight="1" x14ac:dyDescent="0.2">
      <c r="A20" s="89" t="s">
        <v>20</v>
      </c>
      <c r="B20" s="89"/>
      <c r="D20" s="49">
        <v>0</v>
      </c>
      <c r="E20" s="44"/>
      <c r="F20" s="49">
        <v>1525615124</v>
      </c>
      <c r="G20" s="44"/>
      <c r="H20" s="49">
        <v>0</v>
      </c>
      <c r="I20" s="44"/>
      <c r="J20" s="49">
        <v>1525615124</v>
      </c>
      <c r="K20" s="44"/>
      <c r="L20" s="49">
        <v>0.16</v>
      </c>
      <c r="M20" s="44"/>
      <c r="N20" s="49">
        <v>0</v>
      </c>
      <c r="O20" s="44"/>
      <c r="P20" s="99">
        <v>1990244718</v>
      </c>
      <c r="Q20" s="99"/>
      <c r="R20" s="44"/>
      <c r="S20" s="49">
        <v>0</v>
      </c>
      <c r="T20" s="44"/>
      <c r="U20" s="49">
        <v>1990244718</v>
      </c>
      <c r="V20" s="44"/>
      <c r="W20" s="49">
        <v>0.24</v>
      </c>
    </row>
    <row r="21" spans="1:23" ht="23.25" customHeight="1" x14ac:dyDescent="0.2">
      <c r="A21" s="89" t="s">
        <v>21</v>
      </c>
      <c r="B21" s="89"/>
      <c r="D21" s="49">
        <v>0</v>
      </c>
      <c r="E21" s="44"/>
      <c r="F21" s="49">
        <v>1553101003</v>
      </c>
      <c r="G21" s="44"/>
      <c r="H21" s="49">
        <v>0</v>
      </c>
      <c r="I21" s="44"/>
      <c r="J21" s="49">
        <v>1553101003</v>
      </c>
      <c r="K21" s="44"/>
      <c r="L21" s="49">
        <v>0.16</v>
      </c>
      <c r="M21" s="44"/>
      <c r="N21" s="49">
        <v>0</v>
      </c>
      <c r="O21" s="44"/>
      <c r="P21" s="99">
        <v>1997190018</v>
      </c>
      <c r="Q21" s="99"/>
      <c r="R21" s="44"/>
      <c r="S21" s="49">
        <v>0</v>
      </c>
      <c r="T21" s="44"/>
      <c r="U21" s="49">
        <v>1997190018</v>
      </c>
      <c r="V21" s="44"/>
      <c r="W21" s="49">
        <v>0.24</v>
      </c>
    </row>
    <row r="22" spans="1:23" ht="21.75" customHeight="1" x14ac:dyDescent="0.2">
      <c r="A22" s="89" t="s">
        <v>25</v>
      </c>
      <c r="B22" s="89"/>
      <c r="D22" s="49">
        <v>0</v>
      </c>
      <c r="E22" s="44"/>
      <c r="F22" s="49">
        <v>-437094935</v>
      </c>
      <c r="G22" s="44"/>
      <c r="H22" s="49">
        <v>0</v>
      </c>
      <c r="I22" s="44"/>
      <c r="J22" s="49">
        <v>-437094935</v>
      </c>
      <c r="K22" s="44"/>
      <c r="L22" s="49">
        <v>-0.04</v>
      </c>
      <c r="M22" s="44"/>
      <c r="N22" s="49">
        <v>0</v>
      </c>
      <c r="O22" s="44"/>
      <c r="P22" s="99">
        <v>-667992157</v>
      </c>
      <c r="Q22" s="99"/>
      <c r="R22" s="44"/>
      <c r="S22" s="49">
        <v>0</v>
      </c>
      <c r="T22" s="44"/>
      <c r="U22" s="49">
        <v>-667992157</v>
      </c>
      <c r="V22" s="44"/>
      <c r="W22" s="49">
        <v>-0.08</v>
      </c>
    </row>
    <row r="23" spans="1:23" ht="24.75" customHeight="1" x14ac:dyDescent="0.2">
      <c r="A23" s="92" t="s">
        <v>26</v>
      </c>
      <c r="B23" s="92"/>
      <c r="D23" s="50">
        <v>0</v>
      </c>
      <c r="E23" s="44"/>
      <c r="F23" s="50">
        <v>-6541476767</v>
      </c>
      <c r="G23" s="44"/>
      <c r="H23" s="50">
        <v>0</v>
      </c>
      <c r="I23" s="44"/>
      <c r="J23" s="50">
        <v>-6541476767</v>
      </c>
      <c r="K23" s="44"/>
      <c r="L23" s="50">
        <v>-0.67</v>
      </c>
      <c r="M23" s="44"/>
      <c r="N23" s="50">
        <v>0</v>
      </c>
      <c r="O23" s="44"/>
      <c r="P23" s="99">
        <v>-6541476767</v>
      </c>
      <c r="Q23" s="100"/>
      <c r="R23" s="44"/>
      <c r="S23" s="50">
        <v>0</v>
      </c>
      <c r="T23" s="44"/>
      <c r="U23" s="49">
        <v>-6541476767</v>
      </c>
      <c r="V23" s="44"/>
      <c r="W23" s="50">
        <v>-0.8</v>
      </c>
    </row>
    <row r="24" spans="1:23" ht="21.75" customHeight="1" x14ac:dyDescent="0.2">
      <c r="A24" s="91" t="s">
        <v>27</v>
      </c>
      <c r="B24" s="91"/>
      <c r="D24" s="51">
        <v>0</v>
      </c>
      <c r="E24" s="44"/>
      <c r="F24" s="51">
        <v>-8183454075</v>
      </c>
      <c r="G24" s="44"/>
      <c r="H24" s="51">
        <v>0</v>
      </c>
      <c r="I24" s="44"/>
      <c r="J24" s="51">
        <v>-8183454075</v>
      </c>
      <c r="K24" s="44"/>
      <c r="L24" s="51">
        <v>-0.83</v>
      </c>
      <c r="M24" s="44"/>
      <c r="N24" s="51">
        <v>0</v>
      </c>
      <c r="O24" s="44"/>
      <c r="P24" s="44"/>
      <c r="Q24" s="51">
        <v>-8347500463</v>
      </c>
      <c r="R24" s="44"/>
      <c r="S24" s="51">
        <v>6796336280</v>
      </c>
      <c r="T24" s="44"/>
      <c r="U24" s="51">
        <v>-1551164183</v>
      </c>
      <c r="V24" s="44"/>
      <c r="W24" s="51">
        <v>-0.2</v>
      </c>
    </row>
    <row r="25" spans="1:23" ht="13.5" thickTop="1" x14ac:dyDescent="0.2"/>
    <row r="27" spans="1:23" ht="15.75" x14ac:dyDescent="0.4">
      <c r="L27" s="20"/>
      <c r="M27" s="20"/>
      <c r="N27" s="20"/>
      <c r="O27" s="20"/>
      <c r="P27" s="20"/>
      <c r="Q27" s="35"/>
      <c r="S27" s="69"/>
    </row>
    <row r="28" spans="1:23" ht="15.75" x14ac:dyDescent="0.4">
      <c r="Q28" s="23"/>
      <c r="R28" s="23"/>
      <c r="S28" s="36"/>
    </row>
  </sheetData>
  <mergeCells count="41">
    <mergeCell ref="A22:B22"/>
    <mergeCell ref="P22:Q22"/>
    <mergeCell ref="A23:B23"/>
    <mergeCell ref="P23:Q23"/>
    <mergeCell ref="A24:B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</vt:lpstr>
      <vt:lpstr>سهام</vt:lpstr>
      <vt:lpstr>اوراق تبعی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babaei</dc:creator>
  <dc:description/>
  <cp:lastModifiedBy>saeid</cp:lastModifiedBy>
  <dcterms:created xsi:type="dcterms:W3CDTF">2026-04-25T13:41:49Z</dcterms:created>
  <dcterms:modified xsi:type="dcterms:W3CDTF">2026-05-04T06:20:57Z</dcterms:modified>
</cp:coreProperties>
</file>