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ثمر\1405\گزارش پرتفوی ماهانه\بهمن 1404\"/>
    </mc:Choice>
  </mc:AlternateContent>
  <xr:revisionPtr revIDLastSave="0" documentId="13_ncr:1_{7F5C8B4A-CE77-4CCE-A0F8-784313998D5C}" xr6:coauthVersionLast="47" xr6:coauthVersionMax="47" xr10:uidLastSave="{00000000-0000-0000-0000-000000000000}"/>
  <bookViews>
    <workbookView xWindow="-120" yWindow="-120" windowWidth="29040" windowHeight="15720" tabRatio="948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اوراق!$A$1:$AM$16</definedName>
    <definedName name="_xlnm.Print_Area" localSheetId="4">'تعدیل قیمت'!$A$1:$N$10</definedName>
    <definedName name="_xlnm.Print_Area" localSheetId="6">درآمد!$A$1:$K$13</definedName>
    <definedName name="_xlnm.Print_Area" localSheetId="10">'درآمد سپرده بانکی'!$A$1:$K$21</definedName>
    <definedName name="_xlnm.Print_Area" localSheetId="9">'درآمد سرمایه گذاری در اوراق به'!$A$1:$S$20</definedName>
    <definedName name="_xlnm.Print_Area" localSheetId="7">'درآمد سرمایه گذاری در سهام'!$A$1:$X$21</definedName>
    <definedName name="_xlnm.Print_Area" localSheetId="8">'درآمد سرمایه گذاری در صندوق'!$A$1:$X$11</definedName>
    <definedName name="_xlnm.Print_Area" localSheetId="15">'درآمد ناشی از تغییر قیمت اوراق'!$A$1:$S$23</definedName>
    <definedName name="_xlnm.Print_Area" localSheetId="14">'درآمد ناشی از فروش'!$A$1:$S$24</definedName>
    <definedName name="_xlnm.Print_Area" localSheetId="11">'سایر درآمدها'!$A$1:$G$11</definedName>
    <definedName name="_xlnm.Print_Area" localSheetId="5">سپرده!$A$1:$M$17</definedName>
    <definedName name="_xlnm.Print_Area" localSheetId="1">سهام!$A$1:$AC$16</definedName>
    <definedName name="_xlnm.Print_Area" localSheetId="12">'سود اوراق بهادار'!$A$1:$U$18</definedName>
    <definedName name="_xlnm.Print_Area" localSheetId="13">'سود سپرده بانکی'!$A$1:$N$21</definedName>
    <definedName name="_xlnm.Print_Area" localSheetId="0">'صورت وضعیت'!$A$1:$C$6</definedName>
    <definedName name="_xlnm.Print_Area" localSheetId="2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2" l="1"/>
  <c r="Z16" i="2"/>
  <c r="X16" i="2"/>
  <c r="T16" i="2"/>
  <c r="P16" i="2"/>
  <c r="N16" i="2"/>
  <c r="L16" i="2"/>
  <c r="J21" i="9"/>
  <c r="H21" i="9"/>
  <c r="F13" i="8"/>
  <c r="Q24" i="19"/>
  <c r="O24" i="19"/>
  <c r="M24" i="19"/>
  <c r="K24" i="19"/>
  <c r="I24" i="19"/>
  <c r="G24" i="19"/>
  <c r="E24" i="19"/>
  <c r="C24" i="19"/>
  <c r="M21" i="18"/>
  <c r="K21" i="18"/>
  <c r="I21" i="18"/>
  <c r="G21" i="18"/>
  <c r="E21" i="18"/>
  <c r="C21" i="18"/>
  <c r="T18" i="17"/>
  <c r="R18" i="17"/>
  <c r="P18" i="17"/>
  <c r="N18" i="17"/>
  <c r="L18" i="17"/>
  <c r="J18" i="17"/>
  <c r="F11" i="14"/>
  <c r="D11" i="14"/>
  <c r="J21" i="13" l="1"/>
  <c r="H21" i="13"/>
  <c r="F21" i="13"/>
  <c r="D21" i="13"/>
  <c r="R20" i="11"/>
  <c r="P20" i="11"/>
  <c r="N20" i="11"/>
  <c r="L20" i="11"/>
  <c r="J20" i="11"/>
  <c r="H20" i="11"/>
  <c r="F20" i="11"/>
  <c r="D20" i="11"/>
  <c r="W11" i="10"/>
  <c r="U11" i="10"/>
  <c r="S11" i="10"/>
  <c r="Q11" i="10"/>
  <c r="N11" i="10"/>
  <c r="L11" i="10"/>
  <c r="J11" i="10"/>
  <c r="H11" i="10"/>
  <c r="F11" i="10"/>
  <c r="D11" i="10"/>
  <c r="W21" i="9"/>
  <c r="U21" i="9"/>
  <c r="S21" i="9"/>
  <c r="Q21" i="9"/>
  <c r="N21" i="9"/>
  <c r="L21" i="9"/>
  <c r="F21" i="9"/>
  <c r="D21" i="9"/>
  <c r="J13" i="8"/>
  <c r="H13" i="8"/>
  <c r="L17" i="7"/>
  <c r="J17" i="7"/>
  <c r="H17" i="7"/>
  <c r="F17" i="7"/>
  <c r="D17" i="7"/>
  <c r="K10" i="6" l="1"/>
  <c r="C10" i="6"/>
  <c r="AA11" i="4" l="1"/>
  <c r="Y11" i="4"/>
  <c r="W11" i="4"/>
  <c r="S11" i="4"/>
  <c r="Q11" i="4"/>
  <c r="O11" i="4"/>
  <c r="M11" i="4"/>
  <c r="K11" i="4"/>
  <c r="I11" i="4"/>
  <c r="G11" i="4"/>
  <c r="D11" i="4"/>
  <c r="R16" i="2" l="1"/>
  <c r="J16" i="2"/>
  <c r="H16" i="2"/>
  <c r="F16" i="2"/>
</calcChain>
</file>

<file path=xl/sharedStrings.xml><?xml version="1.0" encoding="utf-8"?>
<sst xmlns="http://schemas.openxmlformats.org/spreadsheetml/2006/main" count="440" uniqueCount="156">
  <si>
    <t>صندوق سرمایه گذاری در اوراق بهادار بادرآمد ثابت ثمر گندم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</si>
  <si>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</si>
  <si>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</si>
  <si>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</si>
  <si>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</si>
  <si>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</si>
  <si>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</si>
  <si>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</si>
  <si>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</si>
  <si>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</si>
  <si>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</si>
  <si>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</si>
  <si>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</si>
  <si>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</si>
  <si>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</si>
  <si>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</si>
  <si>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</si>
  <si>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</si>
  <si>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</si>
  <si>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</si>
  <si>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پتروشیمی اروند</t>
  </si>
  <si>
    <t>گروه مالی مهرگان تامین پارس</t>
  </si>
  <si>
    <t>نیان باتری خاوران</t>
  </si>
  <si>
    <t>هامون نایزه</t>
  </si>
  <si>
    <t>کارخانجات تولیدی نیروترانسفو</t>
  </si>
  <si>
    <t>توسعه ساختمان سپهر تهران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</si>
  <si>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</si>
  <si>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</si>
  <si>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</si>
  <si>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</si>
  <si>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</si>
  <si>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</si>
  <si>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</si>
  <si>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</si>
  <si>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</si>
  <si>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س.انارنماد ارزش-درسهام</t>
  </si>
  <si>
    <t>صندوق س. بخشی صنایع گندم1-ب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</si>
  <si>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</si>
  <si>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</si>
  <si>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</si>
  <si>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</si>
  <si>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</si>
  <si>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</si>
  <si>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</si>
  <si>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</si>
  <si>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</si>
  <si>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خزانه-م8بودجه02-041211</t>
  </si>
  <si>
    <t>بله</t>
  </si>
  <si>
    <t>1402/12/20</t>
  </si>
  <si>
    <t>1404/12/11</t>
  </si>
  <si>
    <t>صکوک اجاره فارس88-بدون ضامن</t>
  </si>
  <si>
    <t>1404/08/24</t>
  </si>
  <si>
    <t>1408/08/24</t>
  </si>
  <si>
    <t>مرابحه عام دولت 166-ش.خ050419</t>
  </si>
  <si>
    <t>1403/04/19</t>
  </si>
  <si>
    <t>1405/04/19</t>
  </si>
  <si>
    <t>مرابحه عام دولت260-ش.خ071002</t>
  </si>
  <si>
    <t>1404/10/02</t>
  </si>
  <si>
    <t>1407/10/02</t>
  </si>
  <si>
    <t>مرابحه عام دولت263-ش.خ070223</t>
  </si>
  <si>
    <t>1404/10/23</t>
  </si>
  <si>
    <t>1407/02/23</t>
  </si>
  <si>
    <t>مرابحه عام دولت273-ش.خ071128</t>
  </si>
  <si>
    <t>1404/11/28</t>
  </si>
  <si>
    <t>1407/11/28</t>
  </si>
  <si>
    <t>مرابحه عام دولت271-ش.خ070628</t>
  </si>
  <si>
    <t>1407/06/28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</si>
  <si>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</si>
  <si>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</si>
  <si>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</si>
  <si>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</si>
  <si>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</si>
  <si>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</si>
  <si>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</si>
  <si>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</si>
  <si>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1.84%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</si>
  <si>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</si>
  <si>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</si>
  <si>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</si>
  <si>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</si>
  <si>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</si>
  <si>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</si>
  <si>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</si>
  <si>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قائم مقام</t>
  </si>
  <si>
    <t>سپرده بلند مدت بانک صادرات شیراز ونک</t>
  </si>
  <si>
    <t>سپرده کوتاه مدت بانک صادرات شیراز ونک</t>
  </si>
  <si>
    <t>سپرده کوتاه مدت بانک تجارت تخصصی بورس طاقانی</t>
  </si>
  <si>
    <t>سپرده کوتاه مدت بانک خاورمیانه مهستان</t>
  </si>
  <si>
    <t>سپرده بلند مدت بانک تجارت تخصصی بورس طالقانی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</si>
  <si>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</si>
  <si>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</si>
  <si>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</si>
  <si>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</si>
  <si>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</si>
  <si>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</si>
  <si>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</si>
  <si>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</si>
  <si>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</si>
  <si>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</si>
  <si>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</si>
  <si>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</si>
  <si>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</si>
  <si>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</si>
  <si>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</si>
  <si>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</si>
  <si>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</si>
  <si>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</si>
  <si>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</si>
  <si>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</si>
  <si>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</si>
  <si>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</si>
  <si>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</si>
  <si>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</si>
  <si>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</si>
  <si>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مالی نماد غدیر(سهامی عام)</t>
  </si>
  <si>
    <t>آترا زیست آرای</t>
  </si>
  <si>
    <t>س. و توسعه صنایع لاستیک</t>
  </si>
  <si>
    <t>پتروشیمی شازند</t>
  </si>
  <si>
    <t>تولیدمواداولیه‌داروپخش‌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</si>
  <si>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</si>
  <si>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</si>
  <si>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</si>
  <si>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</si>
  <si>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</si>
  <si>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</si>
  <si>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</si>
  <si>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دولت253-ش.خ070311</t>
  </si>
  <si>
    <t>مرابحه عام دولت232-ش.خ070725</t>
  </si>
  <si>
    <t>مرابحه عام دولت257-ش.خ060825</t>
  </si>
  <si>
    <t>مرابحه عام دولت246-ش.خ070820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</si>
  <si>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</si>
  <si>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</si>
  <si>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</si>
  <si>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</si>
  <si>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</si>
  <si>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قائم مقام فراهانی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</si>
  <si>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</si>
  <si>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</si>
  <si>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</si>
  <si>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</si>
  <si>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</si>
  <si>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</si>
  <si>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</si>
  <si>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</si>
  <si>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</si>
  <si>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1406/08/25</t>
  </si>
  <si>
    <t>1407/03/11</t>
  </si>
  <si>
    <t>1407/08/20</t>
  </si>
  <si>
    <t>1407/07/25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</si>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</sst>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[Red]\(0.00\)"/>
    <numFmt numFmtId="165" formatCode="#,##0_-;[Red]\(#,###\)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9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8" fontId="5" fillId="0" borderId="2" xfId="0" applyNumberFormat="1" applyFont="1" applyBorder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40" fontId="5" fillId="0" borderId="2" xfId="0" applyNumberFormat="1" applyFont="1" applyBorder="1" applyAlignment="1">
      <alignment horizontal="center" vertical="top"/>
    </xf>
    <xf numFmtId="40" fontId="5" fillId="0" borderId="4" xfId="0" applyNumberFormat="1" applyFont="1" applyBorder="1" applyAlignment="1">
      <alignment horizontal="center" vertical="top"/>
    </xf>
    <xf numFmtId="40" fontId="5" fillId="0" borderId="5" xfId="0" applyNumberFormat="1" applyFont="1" applyBorder="1" applyAlignment="1">
      <alignment horizontal="center" vertical="top"/>
    </xf>
    <xf numFmtId="38" fontId="0" fillId="0" borderId="0" xfId="1" applyNumberFormat="1" applyFont="1" applyAlignment="1">
      <alignment horizontal="left"/>
    </xf>
    <xf numFmtId="38" fontId="5" fillId="0" borderId="5" xfId="1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165" fontId="5" fillId="0" borderId="2" xfId="0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center" vertical="top"/>
    </xf>
    <xf numFmtId="165" fontId="5" fillId="0" borderId="0" xfId="1" applyNumberFormat="1" applyFont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top"/>
    </xf>
    <xf numFmtId="38" fontId="5" fillId="0" borderId="4" xfId="1" applyNumberFormat="1" applyFont="1" applyBorder="1" applyAlignment="1">
      <alignment horizontal="center" vertical="top"/>
    </xf>
    <xf numFmtId="38" fontId="5" fillId="0" borderId="2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38" fontId="5" fillId="0" borderId="4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38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5" xfId="2" xr:uid="{D1E90CAC-4357-492E-B3CB-316F060C37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3381376</xdr:colOff>
      <xdr:row>4</xdr:row>
      <xdr:rowOff>19050</xdr:rowOff>
    </xdr:from>
    <xdr:to>
      <xdr:col>2</xdr:col>
      <xdr:colOff>2276476</xdr:colOff>
      <xdr:row>18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6B02C-5C4F-435C-82E8-5FDC4FFD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686524" y="923925"/>
          <a:ext cx="6772275" cy="515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topLeftCell="A6" workbookViewId="0">
      <selection activeCell="A5" sqref="A5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31.5" customHeight="1">
      <c r="A1" s="67" t="s">
        <v>0</v>
      </c>
      <c r="B1" s="67"/>
      <c r="C1" s="67"/>
    </row>
    <row r="2" spans="1:3" ht="26.25" customHeight="1">
      <c r="A2" s="67" t="s">
        <v>1</v>
      </c>
      <c r="B2" s="67"/>
      <c r="C2" s="67"/>
    </row>
    <row r="3" spans="1:3" ht="29.25" customHeight="1">
      <c r="A3" s="67" t="s">
        <v>2</v>
      </c>
      <c r="B3" s="67"/>
      <c r="C3" s="67"/>
    </row>
    <row r="4" spans="1:3" ht="6.75" hidden="1" customHeight="1"/>
    <row r="5" spans="1:3" ht="123.6" customHeight="1">
      <c r="B5" s="68"/>
    </row>
    <row r="6" spans="1:3" ht="123.6" customHeight="1">
      <c r="B6" s="6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rightToLeft="1" workbookViewId="0">
      <selection activeCell="F9" sqref="F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.7109375" bestFit="1" customWidth="1"/>
    <col min="5" max="5" width="1.28515625" customWidth="1"/>
    <col min="6" max="6" width="17.5703125" bestFit="1" customWidth="1"/>
    <col min="7" max="7" width="1.28515625" customWidth="1"/>
    <col min="8" max="8" width="17.5703125" bestFit="1" customWidth="1"/>
    <col min="9" max="9" width="1.28515625" customWidth="1"/>
    <col min="10" max="10" width="19.42578125" customWidth="1"/>
    <col min="11" max="11" width="1.28515625" customWidth="1"/>
    <col min="12" max="12" width="16.7109375" bestFit="1" customWidth="1"/>
    <col min="13" max="13" width="1.28515625" customWidth="1"/>
    <col min="14" max="14" width="19.140625" bestFit="1" customWidth="1"/>
    <col min="15" max="15" width="1.28515625" customWidth="1"/>
    <col min="16" max="16" width="19.285156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1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/>
    <row r="5" spans="1:18" ht="23.25" customHeight="1">
      <c r="A5" s="1" t="s">
        <v>122</v>
      </c>
      <c r="B5" s="78" t="s">
        <v>123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9.5" customHeight="1">
      <c r="D6" s="74" t="s">
        <v>108</v>
      </c>
      <c r="E6" s="74"/>
      <c r="F6" s="74"/>
      <c r="G6" s="74"/>
      <c r="H6" s="74"/>
      <c r="I6" s="74"/>
      <c r="J6" s="74"/>
      <c r="L6" s="74" t="s">
        <v>109</v>
      </c>
      <c r="M6" s="74"/>
      <c r="N6" s="74"/>
      <c r="O6" s="74"/>
      <c r="P6" s="74"/>
      <c r="Q6" s="74"/>
      <c r="R6" s="74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customHeight="1">
      <c r="A8" s="74" t="s">
        <v>124</v>
      </c>
      <c r="B8" s="74"/>
      <c r="D8" s="2" t="s">
        <v>125</v>
      </c>
      <c r="F8" s="2" t="s">
        <v>112</v>
      </c>
      <c r="H8" s="2" t="s">
        <v>113</v>
      </c>
      <c r="J8" s="2" t="s">
        <v>26</v>
      </c>
      <c r="L8" s="2" t="s">
        <v>125</v>
      </c>
      <c r="N8" s="2" t="s">
        <v>112</v>
      </c>
      <c r="P8" s="2" t="s">
        <v>113</v>
      </c>
      <c r="R8" s="2" t="s">
        <v>26</v>
      </c>
    </row>
    <row r="9" spans="1:18" ht="21.75" customHeight="1">
      <c r="A9" s="75" t="s">
        <v>56</v>
      </c>
      <c r="B9" s="75"/>
      <c r="D9" s="23">
        <v>115053823655</v>
      </c>
      <c r="F9" s="23">
        <v>-501202161411</v>
      </c>
      <c r="H9" s="52">
        <v>-329739837506</v>
      </c>
      <c r="J9" s="23">
        <v>-715888175262</v>
      </c>
      <c r="L9" s="23">
        <v>198431163370</v>
      </c>
      <c r="N9" s="23">
        <v>-713426011124</v>
      </c>
      <c r="P9" s="23">
        <v>-329739837506</v>
      </c>
      <c r="R9" s="23">
        <v>-844734685260</v>
      </c>
    </row>
    <row r="10" spans="1:18" ht="21.75" customHeight="1">
      <c r="A10" s="69" t="s">
        <v>126</v>
      </c>
      <c r="B10" s="69"/>
      <c r="D10" s="24">
        <v>0</v>
      </c>
      <c r="F10" s="24">
        <v>0</v>
      </c>
      <c r="H10" s="53">
        <v>0</v>
      </c>
      <c r="J10" s="24">
        <v>0</v>
      </c>
      <c r="L10" s="24">
        <v>39499372416</v>
      </c>
      <c r="N10" s="24">
        <v>0</v>
      </c>
      <c r="P10" s="24">
        <v>-306579353592</v>
      </c>
      <c r="R10" s="24">
        <v>-267079981176</v>
      </c>
    </row>
    <row r="11" spans="1:18" ht="21.75" customHeight="1">
      <c r="A11" s="69" t="s">
        <v>127</v>
      </c>
      <c r="B11" s="69"/>
      <c r="D11" s="24">
        <v>0</v>
      </c>
      <c r="F11" s="24">
        <v>0</v>
      </c>
      <c r="H11" s="53">
        <v>0</v>
      </c>
      <c r="J11" s="24">
        <v>0</v>
      </c>
      <c r="L11" s="24">
        <v>16008546120</v>
      </c>
      <c r="N11" s="24">
        <v>0</v>
      </c>
      <c r="P11" s="24">
        <v>-4940000000</v>
      </c>
      <c r="R11" s="24">
        <v>11068546120</v>
      </c>
    </row>
    <row r="12" spans="1:18" ht="21.75" customHeight="1">
      <c r="A12" s="69" t="s">
        <v>128</v>
      </c>
      <c r="B12" s="69"/>
      <c r="D12" s="24">
        <v>0</v>
      </c>
      <c r="F12" s="24">
        <v>0</v>
      </c>
      <c r="H12" s="53">
        <v>0</v>
      </c>
      <c r="J12" s="24">
        <v>0</v>
      </c>
      <c r="L12" s="24">
        <v>36511909827</v>
      </c>
      <c r="N12" s="24">
        <v>0</v>
      </c>
      <c r="P12" s="24">
        <v>-358341057809</v>
      </c>
      <c r="R12" s="24">
        <v>-321829147982</v>
      </c>
    </row>
    <row r="13" spans="1:18" ht="21.75" customHeight="1">
      <c r="A13" s="69" t="s">
        <v>59</v>
      </c>
      <c r="B13" s="69"/>
      <c r="D13" s="24">
        <v>56155360</v>
      </c>
      <c r="F13" s="24">
        <v>43550406</v>
      </c>
      <c r="H13" s="53">
        <v>0</v>
      </c>
      <c r="J13" s="24">
        <v>99705766</v>
      </c>
      <c r="L13" s="24">
        <v>8268077212</v>
      </c>
      <c r="N13" s="24">
        <v>-401528012</v>
      </c>
      <c r="P13" s="24">
        <v>-353404878625</v>
      </c>
      <c r="R13" s="24">
        <v>-345538329425</v>
      </c>
    </row>
    <row r="14" spans="1:18" ht="21.75" customHeight="1">
      <c r="A14" s="69" t="s">
        <v>129</v>
      </c>
      <c r="B14" s="69"/>
      <c r="D14" s="24">
        <v>0</v>
      </c>
      <c r="F14" s="24">
        <v>0</v>
      </c>
      <c r="H14" s="53">
        <v>0</v>
      </c>
      <c r="J14" s="24">
        <v>0</v>
      </c>
      <c r="L14" s="24">
        <v>4272565328</v>
      </c>
      <c r="N14" s="24">
        <v>0</v>
      </c>
      <c r="P14" s="24">
        <v>810000000</v>
      </c>
      <c r="R14" s="24">
        <v>5082565328</v>
      </c>
    </row>
    <row r="15" spans="1:18" ht="21.75" customHeight="1">
      <c r="A15" s="69" t="s">
        <v>62</v>
      </c>
      <c r="B15" s="69"/>
      <c r="D15" s="24">
        <v>2868447697</v>
      </c>
      <c r="F15" s="24">
        <v>-1245188061</v>
      </c>
      <c r="H15" s="53">
        <v>0</v>
      </c>
      <c r="J15" s="24">
        <v>1623259636</v>
      </c>
      <c r="L15" s="24">
        <v>2868447697</v>
      </c>
      <c r="N15" s="24">
        <v>-1245188061</v>
      </c>
      <c r="P15" s="24">
        <v>0</v>
      </c>
      <c r="R15" s="24">
        <v>1623259636</v>
      </c>
    </row>
    <row r="16" spans="1:18" ht="21.75" customHeight="1">
      <c r="A16" s="69" t="s">
        <v>65</v>
      </c>
      <c r="B16" s="69"/>
      <c r="D16" s="24">
        <v>3509947355</v>
      </c>
      <c r="F16" s="24">
        <v>-424620995192</v>
      </c>
      <c r="H16" s="53">
        <v>0</v>
      </c>
      <c r="J16" s="24">
        <v>-421111047837</v>
      </c>
      <c r="L16" s="24">
        <v>3509947355</v>
      </c>
      <c r="N16" s="24">
        <v>-424620995192</v>
      </c>
      <c r="P16" s="24">
        <v>0</v>
      </c>
      <c r="R16" s="24">
        <v>-421111047837</v>
      </c>
    </row>
    <row r="17" spans="1:18" ht="21.75" customHeight="1">
      <c r="A17" s="69" t="s">
        <v>50</v>
      </c>
      <c r="B17" s="69"/>
      <c r="D17" s="24">
        <v>39743051617</v>
      </c>
      <c r="F17" s="24">
        <v>0</v>
      </c>
      <c r="H17" s="53">
        <v>0</v>
      </c>
      <c r="J17" s="24">
        <v>39743051617</v>
      </c>
      <c r="L17" s="24">
        <v>122598706243</v>
      </c>
      <c r="N17" s="24">
        <v>-1631249999</v>
      </c>
      <c r="P17" s="24">
        <v>0</v>
      </c>
      <c r="R17" s="24">
        <v>120967456244</v>
      </c>
    </row>
    <row r="18" spans="1:18" ht="21.75" customHeight="1">
      <c r="A18" s="69" t="s">
        <v>53</v>
      </c>
      <c r="B18" s="69"/>
      <c r="D18" s="24">
        <v>35312994803</v>
      </c>
      <c r="F18" s="24">
        <v>16724125769</v>
      </c>
      <c r="H18" s="53">
        <v>0</v>
      </c>
      <c r="J18" s="24">
        <v>52037120572</v>
      </c>
      <c r="L18" s="24">
        <v>94883975667</v>
      </c>
      <c r="N18" s="24">
        <v>24360893857</v>
      </c>
      <c r="P18" s="24">
        <v>0</v>
      </c>
      <c r="R18" s="24">
        <v>119244869524</v>
      </c>
    </row>
    <row r="19" spans="1:18" ht="21.75" customHeight="1">
      <c r="A19" s="71" t="s">
        <v>46</v>
      </c>
      <c r="B19" s="71"/>
      <c r="D19" s="25">
        <v>0</v>
      </c>
      <c r="F19" s="25">
        <v>31992595</v>
      </c>
      <c r="H19" s="54">
        <v>0</v>
      </c>
      <c r="J19" s="25">
        <v>31992595</v>
      </c>
      <c r="L19" s="25">
        <v>0</v>
      </c>
      <c r="N19" s="25">
        <v>64846051</v>
      </c>
      <c r="P19" s="25">
        <v>0</v>
      </c>
      <c r="R19" s="25">
        <v>64846051</v>
      </c>
    </row>
    <row r="20" spans="1:18" ht="21.75" customHeight="1" thickBot="1">
      <c r="A20" s="73" t="s">
        <v>26</v>
      </c>
      <c r="B20" s="73"/>
      <c r="D20" s="10">
        <f>SUM(D9:D19)</f>
        <v>196544420487</v>
      </c>
      <c r="F20" s="26">
        <f>SUM(F9:F19)</f>
        <v>-910268675894</v>
      </c>
      <c r="H20" s="55">
        <f>SUM(H9:H19)</f>
        <v>-329739837506</v>
      </c>
      <c r="J20" s="26">
        <f>SUM(J9:J19)</f>
        <v>-1043464092913</v>
      </c>
      <c r="L20" s="26">
        <f>SUM(L9:L19)</f>
        <v>526852711235</v>
      </c>
      <c r="N20" s="26">
        <f>SUM(N9:N19)</f>
        <v>-1116899232480</v>
      </c>
      <c r="P20" s="26">
        <f>SUM(P9:P19)</f>
        <v>-1352195127532</v>
      </c>
      <c r="R20" s="26">
        <f>SUM(R9:R19)</f>
        <v>-1942241648777</v>
      </c>
    </row>
    <row r="21" spans="1:18" ht="13.5" thickTop="1"/>
  </sheetData>
  <mergeCells count="1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H20" sqref="H2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5.5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4.45" customHeight="1"/>
    <row r="5" spans="1:10" ht="24">
      <c r="A5" s="1" t="s">
        <v>130</v>
      </c>
      <c r="B5" s="78" t="s">
        <v>131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>
      <c r="D6" s="74" t="s">
        <v>108</v>
      </c>
      <c r="E6" s="74"/>
      <c r="F6" s="74"/>
      <c r="H6" s="74" t="s">
        <v>109</v>
      </c>
      <c r="I6" s="74"/>
      <c r="J6" s="74"/>
    </row>
    <row r="7" spans="1:10" ht="36.4" customHeight="1">
      <c r="A7" s="74" t="s">
        <v>132</v>
      </c>
      <c r="B7" s="74"/>
      <c r="D7" s="13" t="s">
        <v>133</v>
      </c>
      <c r="E7" s="3"/>
      <c r="F7" s="13" t="s">
        <v>134</v>
      </c>
      <c r="H7" s="13" t="s">
        <v>133</v>
      </c>
      <c r="I7" s="3"/>
      <c r="J7" s="13" t="s">
        <v>134</v>
      </c>
    </row>
    <row r="8" spans="1:10" ht="21.75" customHeight="1">
      <c r="A8" s="75" t="s">
        <v>83</v>
      </c>
      <c r="B8" s="75"/>
      <c r="D8" s="14">
        <v>60637989177</v>
      </c>
      <c r="E8" s="15"/>
      <c r="F8" s="16"/>
      <c r="G8" s="15"/>
      <c r="H8" s="14">
        <v>154428533559</v>
      </c>
      <c r="I8" s="15"/>
      <c r="J8" s="16"/>
    </row>
    <row r="9" spans="1:10" ht="21.75" customHeight="1">
      <c r="A9" s="69" t="s">
        <v>84</v>
      </c>
      <c r="B9" s="69"/>
      <c r="D9" s="17">
        <v>179459317743</v>
      </c>
      <c r="E9" s="15"/>
      <c r="F9" s="18"/>
      <c r="G9" s="15"/>
      <c r="H9" s="17">
        <v>1064390641110</v>
      </c>
      <c r="I9" s="15"/>
      <c r="J9" s="18"/>
    </row>
    <row r="10" spans="1:10" ht="21.75" customHeight="1">
      <c r="A10" s="69" t="s">
        <v>84</v>
      </c>
      <c r="B10" s="69"/>
      <c r="D10" s="17">
        <v>0</v>
      </c>
      <c r="E10" s="15"/>
      <c r="F10" s="18"/>
      <c r="G10" s="15"/>
      <c r="H10" s="17">
        <v>11138155496</v>
      </c>
      <c r="I10" s="15"/>
      <c r="J10" s="18"/>
    </row>
    <row r="11" spans="1:10" ht="21.75" customHeight="1">
      <c r="A11" s="69" t="s">
        <v>84</v>
      </c>
      <c r="B11" s="69"/>
      <c r="D11" s="17">
        <v>0</v>
      </c>
      <c r="E11" s="15"/>
      <c r="F11" s="18"/>
      <c r="G11" s="15"/>
      <c r="H11" s="17">
        <v>1804783580</v>
      </c>
      <c r="I11" s="15"/>
      <c r="J11" s="18"/>
    </row>
    <row r="12" spans="1:10" ht="21.75" customHeight="1">
      <c r="A12" s="69" t="s">
        <v>84</v>
      </c>
      <c r="B12" s="69"/>
      <c r="D12" s="17">
        <v>0</v>
      </c>
      <c r="E12" s="15"/>
      <c r="F12" s="18"/>
      <c r="G12" s="15"/>
      <c r="H12" s="17">
        <v>280947703</v>
      </c>
      <c r="I12" s="15"/>
      <c r="J12" s="18"/>
    </row>
    <row r="13" spans="1:10" ht="21.75" customHeight="1">
      <c r="A13" s="69" t="s">
        <v>84</v>
      </c>
      <c r="B13" s="69"/>
      <c r="D13" s="17">
        <v>0</v>
      </c>
      <c r="E13" s="15"/>
      <c r="F13" s="18"/>
      <c r="G13" s="15"/>
      <c r="H13" s="17">
        <v>43798694</v>
      </c>
      <c r="I13" s="15"/>
      <c r="J13" s="18"/>
    </row>
    <row r="14" spans="1:10" ht="21.75" customHeight="1">
      <c r="A14" s="69" t="s">
        <v>85</v>
      </c>
      <c r="B14" s="69"/>
      <c r="D14" s="17">
        <v>6817814</v>
      </c>
      <c r="E14" s="15"/>
      <c r="F14" s="18"/>
      <c r="G14" s="15"/>
      <c r="H14" s="17">
        <v>195309138</v>
      </c>
      <c r="I14" s="15"/>
      <c r="J14" s="18"/>
    </row>
    <row r="15" spans="1:10" ht="21.75" customHeight="1">
      <c r="A15" s="69" t="s">
        <v>84</v>
      </c>
      <c r="B15" s="69"/>
      <c r="D15" s="17">
        <v>32465405416</v>
      </c>
      <c r="E15" s="15"/>
      <c r="F15" s="18"/>
      <c r="G15" s="15"/>
      <c r="H15" s="17">
        <v>147108560565</v>
      </c>
      <c r="I15" s="15"/>
      <c r="J15" s="18"/>
    </row>
    <row r="16" spans="1:10" ht="21.75" customHeight="1">
      <c r="A16" s="69" t="s">
        <v>86</v>
      </c>
      <c r="B16" s="69"/>
      <c r="D16" s="17">
        <v>7375</v>
      </c>
      <c r="E16" s="15"/>
      <c r="F16" s="18"/>
      <c r="G16" s="15"/>
      <c r="H16" s="17">
        <v>21025</v>
      </c>
      <c r="I16" s="15"/>
      <c r="J16" s="18"/>
    </row>
    <row r="17" spans="1:10" ht="21.75" customHeight="1">
      <c r="A17" s="69" t="s">
        <v>87</v>
      </c>
      <c r="B17" s="69"/>
      <c r="D17" s="17">
        <v>42626</v>
      </c>
      <c r="E17" s="15"/>
      <c r="F17" s="18"/>
      <c r="G17" s="15"/>
      <c r="H17" s="17">
        <v>262573</v>
      </c>
      <c r="I17" s="15"/>
      <c r="J17" s="18"/>
    </row>
    <row r="18" spans="1:10" ht="21.75" customHeight="1">
      <c r="A18" s="69" t="s">
        <v>135</v>
      </c>
      <c r="B18" s="69"/>
      <c r="D18" s="17">
        <v>0</v>
      </c>
      <c r="E18" s="15"/>
      <c r="F18" s="18"/>
      <c r="G18" s="15"/>
      <c r="H18" s="17">
        <v>66755452053</v>
      </c>
      <c r="I18" s="15"/>
      <c r="J18" s="18"/>
    </row>
    <row r="19" spans="1:10" ht="21.75" customHeight="1">
      <c r="A19" s="69" t="s">
        <v>88</v>
      </c>
      <c r="B19" s="69"/>
      <c r="D19" s="17">
        <v>69164383560</v>
      </c>
      <c r="E19" s="15"/>
      <c r="F19" s="18"/>
      <c r="G19" s="15"/>
      <c r="H19" s="17">
        <v>69164383560</v>
      </c>
      <c r="I19" s="15"/>
      <c r="J19" s="18"/>
    </row>
    <row r="20" spans="1:10" ht="21.75" customHeight="1">
      <c r="A20" s="71" t="s">
        <v>88</v>
      </c>
      <c r="B20" s="71"/>
      <c r="D20" s="19">
        <v>9986301351</v>
      </c>
      <c r="E20" s="15"/>
      <c r="F20" s="20"/>
      <c r="G20" s="15"/>
      <c r="H20" s="19">
        <v>9986301351</v>
      </c>
      <c r="I20" s="15"/>
      <c r="J20" s="20"/>
    </row>
    <row r="21" spans="1:10" ht="21.75" customHeight="1">
      <c r="A21" s="73" t="s">
        <v>26</v>
      </c>
      <c r="B21" s="73"/>
      <c r="D21" s="21">
        <f>SUM(D8:D20)</f>
        <v>351720265062</v>
      </c>
      <c r="E21" s="15"/>
      <c r="F21" s="21">
        <f>SUM(F8:F20)</f>
        <v>0</v>
      </c>
      <c r="G21" s="15"/>
      <c r="H21" s="21">
        <f>SUM(H8:H20)</f>
        <v>1525297150407</v>
      </c>
      <c r="I21" s="15"/>
      <c r="J21" s="21">
        <f>SUM(J8:J20)</f>
        <v>0</v>
      </c>
    </row>
    <row r="22" spans="1:10" ht="13.5" thickTop="1"/>
  </sheetData>
  <mergeCells count="2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topLeftCell="A2" workbookViewId="0">
      <selection activeCell="J12" sqref="J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7" t="s">
        <v>0</v>
      </c>
      <c r="B1" s="67"/>
      <c r="C1" s="67"/>
      <c r="D1" s="67"/>
      <c r="E1" s="67"/>
      <c r="F1" s="67"/>
    </row>
    <row r="2" spans="1:6" ht="21.75" customHeight="1">
      <c r="A2" s="67" t="s">
        <v>89</v>
      </c>
      <c r="B2" s="67"/>
      <c r="C2" s="67"/>
      <c r="D2" s="67"/>
      <c r="E2" s="67"/>
      <c r="F2" s="67"/>
    </row>
    <row r="3" spans="1:6" ht="21.75" customHeight="1">
      <c r="A3" s="67" t="s">
        <v>2</v>
      </c>
      <c r="B3" s="67"/>
      <c r="C3" s="67"/>
      <c r="D3" s="67"/>
      <c r="E3" s="67"/>
      <c r="F3" s="67"/>
    </row>
    <row r="4" spans="1:6" ht="14.45" customHeight="1"/>
    <row r="5" spans="1:6" ht="24">
      <c r="A5" s="1" t="s">
        <v>136</v>
      </c>
      <c r="B5" s="78" t="s">
        <v>104</v>
      </c>
      <c r="C5" s="78"/>
      <c r="D5" s="78"/>
      <c r="E5" s="78"/>
      <c r="F5" s="78"/>
    </row>
    <row r="6" spans="1:6" ht="14.45" customHeight="1">
      <c r="D6" s="2" t="s">
        <v>108</v>
      </c>
      <c r="F6" s="2" t="s">
        <v>9</v>
      </c>
    </row>
    <row r="7" spans="1:6" ht="14.45" customHeight="1">
      <c r="A7" s="74" t="s">
        <v>104</v>
      </c>
      <c r="B7" s="74"/>
      <c r="D7" s="4" t="s">
        <v>80</v>
      </c>
      <c r="F7" s="4" t="s">
        <v>80</v>
      </c>
    </row>
    <row r="8" spans="1:6" ht="21.75" customHeight="1">
      <c r="A8" s="75" t="s">
        <v>104</v>
      </c>
      <c r="B8" s="75"/>
      <c r="D8" s="14">
        <v>0</v>
      </c>
      <c r="E8" s="15"/>
      <c r="F8" s="14">
        <v>0</v>
      </c>
    </row>
    <row r="9" spans="1:6" ht="21.75" customHeight="1">
      <c r="A9" s="69" t="s">
        <v>137</v>
      </c>
      <c r="B9" s="69"/>
      <c r="D9" s="17">
        <v>0</v>
      </c>
      <c r="E9" s="15"/>
      <c r="F9" s="17">
        <v>0</v>
      </c>
    </row>
    <row r="10" spans="1:6" ht="21.75" customHeight="1">
      <c r="A10" s="71" t="s">
        <v>138</v>
      </c>
      <c r="B10" s="71"/>
      <c r="D10" s="19">
        <v>113803003</v>
      </c>
      <c r="E10" s="15"/>
      <c r="F10" s="19">
        <v>841482962</v>
      </c>
    </row>
    <row r="11" spans="1:6" ht="21.75" customHeight="1" thickBot="1">
      <c r="A11" s="73" t="s">
        <v>26</v>
      </c>
      <c r="B11" s="73"/>
      <c r="D11" s="21">
        <f>SUM(D8:D10)</f>
        <v>113803003</v>
      </c>
      <c r="E11" s="15"/>
      <c r="F11" s="21">
        <f>SUM(F8:F10)</f>
        <v>841482962</v>
      </c>
    </row>
    <row r="12" spans="1:6" ht="13.5" thickTop="1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9"/>
  <sheetViews>
    <sheetView rightToLeft="1" workbookViewId="0">
      <selection activeCell="N11" sqref="N1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6" bestFit="1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21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14.45" customHeight="1"/>
    <row r="5" spans="1:20" ht="20.25" customHeight="1">
      <c r="A5" s="78" t="s">
        <v>140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4.45" customHeight="1">
      <c r="A6" s="74" t="s">
        <v>92</v>
      </c>
      <c r="J6" s="74" t="s">
        <v>108</v>
      </c>
      <c r="K6" s="74"/>
      <c r="L6" s="74"/>
      <c r="M6" s="74"/>
      <c r="N6" s="74"/>
      <c r="P6" s="74" t="s">
        <v>109</v>
      </c>
      <c r="Q6" s="74"/>
      <c r="R6" s="74"/>
      <c r="S6" s="74"/>
      <c r="T6" s="74"/>
    </row>
    <row r="7" spans="1:20" ht="29.1" customHeight="1">
      <c r="A7" s="74"/>
      <c r="C7" s="12" t="s">
        <v>141</v>
      </c>
      <c r="E7" s="85" t="s">
        <v>44</v>
      </c>
      <c r="F7" s="85"/>
      <c r="H7" s="12" t="s">
        <v>142</v>
      </c>
      <c r="J7" s="13" t="s">
        <v>143</v>
      </c>
      <c r="K7" s="3"/>
      <c r="L7" s="13" t="s">
        <v>139</v>
      </c>
      <c r="M7" s="3"/>
      <c r="N7" s="13" t="s">
        <v>144</v>
      </c>
      <c r="P7" s="13" t="s">
        <v>143</v>
      </c>
      <c r="Q7" s="3"/>
      <c r="R7" s="13" t="s">
        <v>139</v>
      </c>
      <c r="S7" s="3"/>
      <c r="T7" s="13" t="s">
        <v>144</v>
      </c>
    </row>
    <row r="8" spans="1:20" ht="21.75" customHeight="1">
      <c r="A8" s="5" t="s">
        <v>62</v>
      </c>
      <c r="C8" s="3"/>
      <c r="E8" s="28" t="s">
        <v>64</v>
      </c>
      <c r="F8" s="61"/>
      <c r="G8" s="15"/>
      <c r="H8" s="16">
        <v>23</v>
      </c>
      <c r="I8" s="15"/>
      <c r="J8" s="14">
        <v>2868447697</v>
      </c>
      <c r="K8" s="15"/>
      <c r="L8" s="14">
        <v>0</v>
      </c>
      <c r="M8" s="15"/>
      <c r="N8" s="14">
        <v>2868447697</v>
      </c>
      <c r="O8" s="15"/>
      <c r="P8" s="14">
        <v>2868447697</v>
      </c>
      <c r="Q8" s="15"/>
      <c r="R8" s="14">
        <v>0</v>
      </c>
      <c r="S8" s="15"/>
      <c r="T8" s="14">
        <v>2868447697</v>
      </c>
    </row>
    <row r="9" spans="1:20" ht="21.75" customHeight="1">
      <c r="A9" s="6" t="s">
        <v>65</v>
      </c>
      <c r="E9" s="29" t="s">
        <v>66</v>
      </c>
      <c r="F9" s="15"/>
      <c r="G9" s="15"/>
      <c r="H9" s="18">
        <v>23</v>
      </c>
      <c r="I9" s="15"/>
      <c r="J9" s="17">
        <v>3509947355</v>
      </c>
      <c r="K9" s="15"/>
      <c r="L9" s="17">
        <v>0</v>
      </c>
      <c r="M9" s="15"/>
      <c r="N9" s="17">
        <v>3509947355</v>
      </c>
      <c r="O9" s="15"/>
      <c r="P9" s="17">
        <v>3509947355</v>
      </c>
      <c r="Q9" s="15"/>
      <c r="R9" s="17">
        <v>0</v>
      </c>
      <c r="S9" s="15"/>
      <c r="T9" s="17">
        <v>3509947355</v>
      </c>
    </row>
    <row r="10" spans="1:20" ht="21.75" customHeight="1">
      <c r="A10" s="6" t="s">
        <v>59</v>
      </c>
      <c r="E10" s="29" t="s">
        <v>61</v>
      </c>
      <c r="F10" s="15"/>
      <c r="G10" s="15"/>
      <c r="H10" s="18">
        <v>23</v>
      </c>
      <c r="I10" s="15"/>
      <c r="J10" s="17">
        <v>56155360</v>
      </c>
      <c r="K10" s="15"/>
      <c r="L10" s="17">
        <v>0</v>
      </c>
      <c r="M10" s="15"/>
      <c r="N10" s="17">
        <v>56155360</v>
      </c>
      <c r="O10" s="15"/>
      <c r="P10" s="17">
        <v>8268077212</v>
      </c>
      <c r="Q10" s="15"/>
      <c r="R10" s="17">
        <v>0</v>
      </c>
      <c r="S10" s="15"/>
      <c r="T10" s="17">
        <v>8268077212</v>
      </c>
    </row>
    <row r="11" spans="1:20" ht="21.75" customHeight="1">
      <c r="A11" s="6" t="s">
        <v>56</v>
      </c>
      <c r="E11" s="29" t="s">
        <v>58</v>
      </c>
      <c r="F11" s="15"/>
      <c r="G11" s="15"/>
      <c r="H11" s="18">
        <v>23</v>
      </c>
      <c r="I11" s="15"/>
      <c r="J11" s="17">
        <v>115053823655</v>
      </c>
      <c r="K11" s="15"/>
      <c r="L11" s="17">
        <v>0</v>
      </c>
      <c r="M11" s="15"/>
      <c r="N11" s="17">
        <v>115053823655</v>
      </c>
      <c r="O11" s="15"/>
      <c r="P11" s="17">
        <v>198431163370</v>
      </c>
      <c r="Q11" s="15"/>
      <c r="R11" s="17">
        <v>0</v>
      </c>
      <c r="S11" s="15"/>
      <c r="T11" s="17">
        <v>198431163370</v>
      </c>
    </row>
    <row r="12" spans="1:20" ht="21.75" customHeight="1">
      <c r="A12" s="6" t="s">
        <v>128</v>
      </c>
      <c r="E12" s="29" t="s">
        <v>145</v>
      </c>
      <c r="F12" s="15"/>
      <c r="G12" s="15"/>
      <c r="H12" s="18">
        <v>23</v>
      </c>
      <c r="I12" s="15"/>
      <c r="J12" s="17">
        <v>0</v>
      </c>
      <c r="K12" s="15"/>
      <c r="L12" s="17">
        <v>0</v>
      </c>
      <c r="M12" s="15"/>
      <c r="N12" s="17">
        <v>0</v>
      </c>
      <c r="O12" s="15"/>
      <c r="P12" s="17">
        <v>36511909827</v>
      </c>
      <c r="Q12" s="15"/>
      <c r="R12" s="17">
        <v>0</v>
      </c>
      <c r="S12" s="15"/>
      <c r="T12" s="17">
        <v>36511909827</v>
      </c>
    </row>
    <row r="13" spans="1:20" ht="21.75" customHeight="1">
      <c r="A13" s="6" t="s">
        <v>126</v>
      </c>
      <c r="E13" s="29" t="s">
        <v>146</v>
      </c>
      <c r="F13" s="15"/>
      <c r="G13" s="15"/>
      <c r="H13" s="18">
        <v>23</v>
      </c>
      <c r="I13" s="15"/>
      <c r="J13" s="17">
        <v>0</v>
      </c>
      <c r="K13" s="15"/>
      <c r="L13" s="17">
        <v>0</v>
      </c>
      <c r="M13" s="15"/>
      <c r="N13" s="17">
        <v>0</v>
      </c>
      <c r="O13" s="15"/>
      <c r="P13" s="17">
        <v>39499372416</v>
      </c>
      <c r="Q13" s="15"/>
      <c r="R13" s="17">
        <v>0</v>
      </c>
      <c r="S13" s="15"/>
      <c r="T13" s="17">
        <v>39499372416</v>
      </c>
    </row>
    <row r="14" spans="1:20" ht="21.75" customHeight="1">
      <c r="A14" s="6" t="s">
        <v>50</v>
      </c>
      <c r="E14" s="29" t="s">
        <v>52</v>
      </c>
      <c r="F14" s="15"/>
      <c r="G14" s="15"/>
      <c r="H14" s="18">
        <v>23</v>
      </c>
      <c r="I14" s="15"/>
      <c r="J14" s="17">
        <v>39743051617</v>
      </c>
      <c r="K14" s="15"/>
      <c r="L14" s="17">
        <v>0</v>
      </c>
      <c r="M14" s="15"/>
      <c r="N14" s="17">
        <v>39743051617</v>
      </c>
      <c r="O14" s="15"/>
      <c r="P14" s="17">
        <v>122598706243</v>
      </c>
      <c r="Q14" s="15"/>
      <c r="R14" s="17">
        <v>0</v>
      </c>
      <c r="S14" s="15"/>
      <c r="T14" s="17">
        <v>122598706243</v>
      </c>
    </row>
    <row r="15" spans="1:20" ht="21.75" customHeight="1">
      <c r="A15" s="6" t="s">
        <v>129</v>
      </c>
      <c r="E15" s="29" t="s">
        <v>147</v>
      </c>
      <c r="F15" s="15"/>
      <c r="G15" s="15"/>
      <c r="H15" s="18">
        <v>23</v>
      </c>
      <c r="I15" s="15"/>
      <c r="J15" s="17">
        <v>0</v>
      </c>
      <c r="K15" s="15"/>
      <c r="L15" s="17">
        <v>0</v>
      </c>
      <c r="M15" s="15"/>
      <c r="N15" s="17">
        <v>0</v>
      </c>
      <c r="O15" s="15"/>
      <c r="P15" s="17">
        <v>4272565328</v>
      </c>
      <c r="Q15" s="15"/>
      <c r="R15" s="17">
        <v>0</v>
      </c>
      <c r="S15" s="15"/>
      <c r="T15" s="17">
        <v>4272565328</v>
      </c>
    </row>
    <row r="16" spans="1:20" ht="21.75" customHeight="1">
      <c r="A16" s="6" t="s">
        <v>127</v>
      </c>
      <c r="E16" s="29" t="s">
        <v>148</v>
      </c>
      <c r="F16" s="15"/>
      <c r="G16" s="15"/>
      <c r="H16" s="18">
        <v>23</v>
      </c>
      <c r="I16" s="15"/>
      <c r="J16" s="17">
        <v>0</v>
      </c>
      <c r="K16" s="15"/>
      <c r="L16" s="17">
        <v>0</v>
      </c>
      <c r="M16" s="15"/>
      <c r="N16" s="17">
        <v>0</v>
      </c>
      <c r="O16" s="15"/>
      <c r="P16" s="17">
        <v>16008546120</v>
      </c>
      <c r="Q16" s="15"/>
      <c r="R16" s="17">
        <v>0</v>
      </c>
      <c r="S16" s="15"/>
      <c r="T16" s="17">
        <v>16008546120</v>
      </c>
    </row>
    <row r="17" spans="1:20" ht="21.75" customHeight="1">
      <c r="A17" s="7" t="s">
        <v>53</v>
      </c>
      <c r="C17" s="8"/>
      <c r="E17" s="30" t="s">
        <v>55</v>
      </c>
      <c r="F17" s="15"/>
      <c r="G17" s="15"/>
      <c r="H17" s="20">
        <v>23</v>
      </c>
      <c r="I17" s="15"/>
      <c r="J17" s="19">
        <v>35312994803</v>
      </c>
      <c r="K17" s="15"/>
      <c r="L17" s="19">
        <v>0</v>
      </c>
      <c r="M17" s="15"/>
      <c r="N17" s="19">
        <v>35312994803</v>
      </c>
      <c r="O17" s="15"/>
      <c r="P17" s="19">
        <v>94883975667</v>
      </c>
      <c r="Q17" s="15"/>
      <c r="R17" s="19">
        <v>0</v>
      </c>
      <c r="S17" s="15"/>
      <c r="T17" s="19">
        <v>94883975667</v>
      </c>
    </row>
    <row r="18" spans="1:20" ht="21.75" customHeight="1" thickBot="1">
      <c r="A18" s="9" t="s">
        <v>26</v>
      </c>
      <c r="C18" s="10"/>
      <c r="E18" s="10"/>
      <c r="H18" s="10"/>
      <c r="J18" s="10">
        <f>SUM(J8:J17)</f>
        <v>196544420487</v>
      </c>
      <c r="L18" s="10">
        <f>SUM(L8:L17)</f>
        <v>0</v>
      </c>
      <c r="N18" s="10">
        <f>SUM(N8:N17)</f>
        <v>196544420487</v>
      </c>
      <c r="P18" s="10">
        <f>SUM(P8:P17)</f>
        <v>526852711235</v>
      </c>
      <c r="R18" s="10">
        <f>SUM(R8:R17)</f>
        <v>0</v>
      </c>
      <c r="T18" s="10">
        <f>SUM(T8:T17)</f>
        <v>526852711235</v>
      </c>
    </row>
    <row r="19" spans="1:20" ht="13.5" thickTop="1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I21" sqref="I21"/>
    </sheetView>
  </sheetViews>
  <sheetFormatPr defaultRowHeight="12.75"/>
  <cols>
    <col min="1" max="1" width="39" customWidth="1"/>
    <col min="2" max="2" width="1.28515625" customWidth="1"/>
    <col min="3" max="3" width="16.140625" bestFit="1" customWidth="1"/>
    <col min="4" max="4" width="1.28515625" customWidth="1"/>
    <col min="5" max="5" width="11" bestFit="1" customWidth="1"/>
    <col min="6" max="6" width="1.28515625" customWidth="1"/>
    <col min="7" max="7" width="16.140625" bestFit="1" customWidth="1"/>
    <col min="8" max="8" width="1.28515625" customWidth="1"/>
    <col min="9" max="9" width="17.85546875" bestFit="1" customWidth="1"/>
    <col min="10" max="10" width="1.28515625" customWidth="1"/>
    <col min="11" max="11" width="11" bestFit="1" customWidth="1"/>
    <col min="12" max="12" width="1.28515625" customWidth="1"/>
    <col min="13" max="13" width="17.85546875" customWidth="1"/>
    <col min="14" max="14" width="0.28515625" customWidth="1"/>
  </cols>
  <sheetData>
    <row r="1" spans="1:1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1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4.45" customHeight="1"/>
    <row r="5" spans="1:13" ht="14.45" customHeight="1">
      <c r="A5" s="78" t="s">
        <v>149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>
      <c r="A6" s="74" t="s">
        <v>92</v>
      </c>
      <c r="C6" s="74" t="s">
        <v>108</v>
      </c>
      <c r="D6" s="74"/>
      <c r="E6" s="74"/>
      <c r="F6" s="74"/>
      <c r="G6" s="74"/>
      <c r="I6" s="74" t="s">
        <v>109</v>
      </c>
      <c r="J6" s="74"/>
      <c r="K6" s="74"/>
      <c r="L6" s="74"/>
      <c r="M6" s="74"/>
    </row>
    <row r="7" spans="1:13" ht="29.1" customHeight="1">
      <c r="A7" s="74"/>
      <c r="C7" s="13" t="s">
        <v>143</v>
      </c>
      <c r="D7" s="3"/>
      <c r="E7" s="13" t="s">
        <v>139</v>
      </c>
      <c r="F7" s="3"/>
      <c r="G7" s="13" t="s">
        <v>144</v>
      </c>
      <c r="I7" s="13" t="s">
        <v>143</v>
      </c>
      <c r="J7" s="3"/>
      <c r="K7" s="13" t="s">
        <v>139</v>
      </c>
      <c r="L7" s="3"/>
      <c r="M7" s="13" t="s">
        <v>144</v>
      </c>
    </row>
    <row r="8" spans="1:13" ht="21.75" customHeight="1">
      <c r="A8" s="5" t="s">
        <v>83</v>
      </c>
      <c r="C8" s="14">
        <v>60637989177</v>
      </c>
      <c r="D8" s="15"/>
      <c r="E8" s="14">
        <v>0</v>
      </c>
      <c r="F8" s="15"/>
      <c r="G8" s="14">
        <v>60637989177</v>
      </c>
      <c r="H8" s="15"/>
      <c r="I8" s="14">
        <v>154428533559</v>
      </c>
      <c r="J8" s="15"/>
      <c r="K8" s="14">
        <v>0</v>
      </c>
      <c r="L8" s="15"/>
      <c r="M8" s="14">
        <v>154428533559</v>
      </c>
    </row>
    <row r="9" spans="1:13" ht="21.75" customHeight="1">
      <c r="A9" s="6" t="s">
        <v>84</v>
      </c>
      <c r="C9" s="17">
        <v>179459317743</v>
      </c>
      <c r="D9" s="15"/>
      <c r="E9" s="17">
        <v>0</v>
      </c>
      <c r="F9" s="15"/>
      <c r="G9" s="17">
        <v>179459317743</v>
      </c>
      <c r="H9" s="15"/>
      <c r="I9" s="17">
        <v>1064390641110</v>
      </c>
      <c r="J9" s="15"/>
      <c r="K9" s="17">
        <v>0</v>
      </c>
      <c r="L9" s="15"/>
      <c r="M9" s="17">
        <v>1064390641110</v>
      </c>
    </row>
    <row r="10" spans="1:13" ht="21.75" customHeight="1">
      <c r="A10" s="6" t="s">
        <v>84</v>
      </c>
      <c r="C10" s="17">
        <v>0</v>
      </c>
      <c r="D10" s="15"/>
      <c r="E10" s="17">
        <v>0</v>
      </c>
      <c r="F10" s="15"/>
      <c r="G10" s="17">
        <v>0</v>
      </c>
      <c r="H10" s="15"/>
      <c r="I10" s="17">
        <v>11138155496</v>
      </c>
      <c r="J10" s="15"/>
      <c r="K10" s="17">
        <v>0</v>
      </c>
      <c r="L10" s="15"/>
      <c r="M10" s="17">
        <v>11138155496</v>
      </c>
    </row>
    <row r="11" spans="1:13" ht="21.75" customHeight="1">
      <c r="A11" s="6" t="s">
        <v>84</v>
      </c>
      <c r="C11" s="17">
        <v>0</v>
      </c>
      <c r="D11" s="15"/>
      <c r="E11" s="17">
        <v>0</v>
      </c>
      <c r="F11" s="15"/>
      <c r="G11" s="17">
        <v>0</v>
      </c>
      <c r="H11" s="15"/>
      <c r="I11" s="17">
        <v>1804783580</v>
      </c>
      <c r="J11" s="15"/>
      <c r="K11" s="17">
        <v>0</v>
      </c>
      <c r="L11" s="15"/>
      <c r="M11" s="17">
        <v>1804783580</v>
      </c>
    </row>
    <row r="12" spans="1:13" ht="21.75" customHeight="1">
      <c r="A12" s="6" t="s">
        <v>84</v>
      </c>
      <c r="C12" s="17">
        <v>0</v>
      </c>
      <c r="D12" s="15"/>
      <c r="E12" s="17">
        <v>0</v>
      </c>
      <c r="F12" s="15"/>
      <c r="G12" s="17">
        <v>0</v>
      </c>
      <c r="H12" s="15"/>
      <c r="I12" s="17">
        <v>280947703</v>
      </c>
      <c r="J12" s="15"/>
      <c r="K12" s="17">
        <v>0</v>
      </c>
      <c r="L12" s="15"/>
      <c r="M12" s="17">
        <v>280947703</v>
      </c>
    </row>
    <row r="13" spans="1:13" ht="21.75" customHeight="1">
      <c r="A13" s="6" t="s">
        <v>84</v>
      </c>
      <c r="C13" s="17">
        <v>0</v>
      </c>
      <c r="D13" s="15"/>
      <c r="E13" s="17">
        <v>0</v>
      </c>
      <c r="F13" s="15"/>
      <c r="G13" s="17">
        <v>0</v>
      </c>
      <c r="H13" s="15"/>
      <c r="I13" s="17">
        <v>43798694</v>
      </c>
      <c r="J13" s="15"/>
      <c r="K13" s="17">
        <v>0</v>
      </c>
      <c r="L13" s="15"/>
      <c r="M13" s="17">
        <v>43798694</v>
      </c>
    </row>
    <row r="14" spans="1:13" ht="21.75" customHeight="1">
      <c r="A14" s="6" t="s">
        <v>85</v>
      </c>
      <c r="C14" s="17">
        <v>6817814</v>
      </c>
      <c r="D14" s="15"/>
      <c r="E14" s="17">
        <v>0</v>
      </c>
      <c r="F14" s="15"/>
      <c r="G14" s="17">
        <v>6817814</v>
      </c>
      <c r="H14" s="15"/>
      <c r="I14" s="17">
        <v>195309138</v>
      </c>
      <c r="J14" s="15"/>
      <c r="K14" s="17">
        <v>0</v>
      </c>
      <c r="L14" s="15"/>
      <c r="M14" s="17">
        <v>195309138</v>
      </c>
    </row>
    <row r="15" spans="1:13" ht="21.75" customHeight="1">
      <c r="A15" s="6" t="s">
        <v>84</v>
      </c>
      <c r="C15" s="17">
        <v>32465405416</v>
      </c>
      <c r="D15" s="15"/>
      <c r="E15" s="17">
        <v>0</v>
      </c>
      <c r="F15" s="15"/>
      <c r="G15" s="17">
        <v>32465405416</v>
      </c>
      <c r="H15" s="15"/>
      <c r="I15" s="17">
        <v>147108560565</v>
      </c>
      <c r="J15" s="15"/>
      <c r="K15" s="17">
        <v>0</v>
      </c>
      <c r="L15" s="15"/>
      <c r="M15" s="17">
        <v>147108560565</v>
      </c>
    </row>
    <row r="16" spans="1:13" ht="21.75" customHeight="1">
      <c r="A16" s="6" t="s">
        <v>86</v>
      </c>
      <c r="C16" s="17">
        <v>7375</v>
      </c>
      <c r="D16" s="15"/>
      <c r="E16" s="17">
        <v>0</v>
      </c>
      <c r="F16" s="15"/>
      <c r="G16" s="17">
        <v>7375</v>
      </c>
      <c r="H16" s="15"/>
      <c r="I16" s="17">
        <v>21025</v>
      </c>
      <c r="J16" s="15"/>
      <c r="K16" s="17">
        <v>0</v>
      </c>
      <c r="L16" s="15"/>
      <c r="M16" s="17">
        <v>21025</v>
      </c>
    </row>
    <row r="17" spans="1:13" ht="21.75" customHeight="1">
      <c r="A17" s="6" t="s">
        <v>87</v>
      </c>
      <c r="C17" s="17">
        <v>42626</v>
      </c>
      <c r="D17" s="15"/>
      <c r="E17" s="17">
        <v>0</v>
      </c>
      <c r="F17" s="15"/>
      <c r="G17" s="17">
        <v>42626</v>
      </c>
      <c r="H17" s="15"/>
      <c r="I17" s="17">
        <v>262573</v>
      </c>
      <c r="J17" s="15"/>
      <c r="K17" s="17">
        <v>0</v>
      </c>
      <c r="L17" s="15"/>
      <c r="M17" s="17">
        <v>262573</v>
      </c>
    </row>
    <row r="18" spans="1:13" ht="21.75" customHeight="1">
      <c r="A18" s="6" t="s">
        <v>135</v>
      </c>
      <c r="C18" s="17">
        <v>0</v>
      </c>
      <c r="D18" s="15"/>
      <c r="E18" s="17">
        <v>0</v>
      </c>
      <c r="F18" s="15"/>
      <c r="G18" s="17">
        <v>0</v>
      </c>
      <c r="H18" s="15"/>
      <c r="I18" s="17">
        <v>66755452053</v>
      </c>
      <c r="J18" s="15"/>
      <c r="K18" s="17">
        <v>0</v>
      </c>
      <c r="L18" s="15"/>
      <c r="M18" s="17">
        <v>66755452053</v>
      </c>
    </row>
    <row r="19" spans="1:13" ht="21.75" customHeight="1">
      <c r="A19" s="6" t="s">
        <v>88</v>
      </c>
      <c r="C19" s="17">
        <v>69164383560</v>
      </c>
      <c r="D19" s="15"/>
      <c r="E19" s="17">
        <v>1721235</v>
      </c>
      <c r="F19" s="15"/>
      <c r="G19" s="17">
        <v>69162662325</v>
      </c>
      <c r="H19" s="15"/>
      <c r="I19" s="17">
        <v>69164383560</v>
      </c>
      <c r="J19" s="15"/>
      <c r="K19" s="17">
        <v>1721235</v>
      </c>
      <c r="L19" s="15"/>
      <c r="M19" s="17">
        <v>69162662325</v>
      </c>
    </row>
    <row r="20" spans="1:13" ht="21.75" customHeight="1">
      <c r="A20" s="7" t="s">
        <v>88</v>
      </c>
      <c r="C20" s="19">
        <v>9986301351</v>
      </c>
      <c r="D20" s="15"/>
      <c r="E20" s="19">
        <v>32724090</v>
      </c>
      <c r="F20" s="15"/>
      <c r="G20" s="19">
        <v>9953577261</v>
      </c>
      <c r="H20" s="15"/>
      <c r="I20" s="19">
        <v>9986301351</v>
      </c>
      <c r="J20" s="15"/>
      <c r="K20" s="19">
        <v>32724090</v>
      </c>
      <c r="L20" s="15"/>
      <c r="M20" s="19">
        <v>9953577261</v>
      </c>
    </row>
    <row r="21" spans="1:13" ht="21.75" customHeight="1" thickBot="1">
      <c r="A21" s="9" t="s">
        <v>26</v>
      </c>
      <c r="C21" s="21">
        <f>SUM(C8:C20)</f>
        <v>351720265062</v>
      </c>
      <c r="D21" s="15"/>
      <c r="E21" s="21">
        <f>SUM(E8:E20)</f>
        <v>34445325</v>
      </c>
      <c r="F21" s="15"/>
      <c r="G21" s="21">
        <f>SUM(G8:G20)</f>
        <v>351685819737</v>
      </c>
      <c r="H21" s="15"/>
      <c r="I21" s="21">
        <f>SUM(I8:I20)</f>
        <v>1525297150407</v>
      </c>
      <c r="J21" s="15"/>
      <c r="K21" s="21">
        <f>SUM(K8:K20)</f>
        <v>34445325</v>
      </c>
      <c r="L21" s="15"/>
      <c r="M21" s="21">
        <f>SUM(M8:M20)</f>
        <v>1525262705082</v>
      </c>
    </row>
    <row r="22" spans="1:13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25"/>
  <sheetViews>
    <sheetView rightToLeft="1" topLeftCell="A5" workbookViewId="0">
      <selection activeCell="O12" sqref="O12"/>
    </sheetView>
  </sheetViews>
  <sheetFormatPr defaultRowHeight="12.75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9.42578125" bestFit="1" customWidth="1"/>
    <col min="16" max="16" width="1.28515625" customWidth="1"/>
    <col min="17" max="17" width="14.28515625" customWidth="1"/>
    <col min="18" max="18" width="5.5703125" customWidth="1"/>
    <col min="19" max="19" width="0.28515625" customWidth="1"/>
  </cols>
  <sheetData>
    <row r="1" spans="1:27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7" ht="33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27" ht="26.2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27" ht="14.45" customHeight="1"/>
    <row r="5" spans="1:27" ht="21.75" customHeight="1">
      <c r="A5" s="78" t="s">
        <v>150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7" ht="14.45" customHeight="1">
      <c r="A6" s="74" t="s">
        <v>92</v>
      </c>
      <c r="C6" s="74" t="s">
        <v>108</v>
      </c>
      <c r="D6" s="74"/>
      <c r="E6" s="74"/>
      <c r="F6" s="74"/>
      <c r="G6" s="74"/>
      <c r="H6" s="74"/>
      <c r="I6" s="74"/>
      <c r="K6" s="74" t="s">
        <v>109</v>
      </c>
      <c r="L6" s="74"/>
      <c r="M6" s="74"/>
      <c r="N6" s="74"/>
      <c r="O6" s="74"/>
      <c r="P6" s="74"/>
      <c r="Q6" s="74"/>
      <c r="R6" s="74"/>
    </row>
    <row r="7" spans="1:27" ht="36" customHeight="1">
      <c r="A7" s="74"/>
      <c r="C7" s="13" t="s">
        <v>13</v>
      </c>
      <c r="D7" s="3"/>
      <c r="E7" s="13" t="s">
        <v>151</v>
      </c>
      <c r="F7" s="3"/>
      <c r="G7" s="13" t="s">
        <v>152</v>
      </c>
      <c r="H7" s="3"/>
      <c r="I7" s="13" t="s">
        <v>153</v>
      </c>
      <c r="K7" s="13" t="s">
        <v>13</v>
      </c>
      <c r="L7" s="3"/>
      <c r="M7" s="13" t="s">
        <v>151</v>
      </c>
      <c r="N7" s="3"/>
      <c r="O7" s="13" t="s">
        <v>152</v>
      </c>
      <c r="P7" s="3"/>
      <c r="Q7" s="90" t="s">
        <v>153</v>
      </c>
      <c r="R7" s="90"/>
      <c r="AA7" s="14"/>
    </row>
    <row r="8" spans="1:27" ht="21.75" customHeight="1">
      <c r="A8" s="5" t="s">
        <v>19</v>
      </c>
      <c r="C8" s="14">
        <v>837501</v>
      </c>
      <c r="D8" s="15"/>
      <c r="E8" s="14">
        <v>4279789746</v>
      </c>
      <c r="F8" s="15"/>
      <c r="G8" s="14">
        <v>3610776014</v>
      </c>
      <c r="H8" s="15"/>
      <c r="I8" s="23">
        <v>669013732</v>
      </c>
      <c r="J8" s="15"/>
      <c r="K8" s="14">
        <v>837501</v>
      </c>
      <c r="L8" s="15"/>
      <c r="M8" s="23">
        <v>4279789746</v>
      </c>
      <c r="N8" s="15"/>
      <c r="O8" s="23">
        <v>3610776014</v>
      </c>
      <c r="P8" s="15"/>
      <c r="Q8" s="89">
        <v>669013732</v>
      </c>
      <c r="R8" s="89"/>
      <c r="AA8" s="17"/>
    </row>
    <row r="9" spans="1:27" ht="21.75" customHeight="1">
      <c r="A9" s="6" t="s">
        <v>20</v>
      </c>
      <c r="C9" s="17">
        <v>100454</v>
      </c>
      <c r="D9" s="15"/>
      <c r="E9" s="17">
        <v>5769333166</v>
      </c>
      <c r="F9" s="15"/>
      <c r="G9" s="17">
        <v>4502989088</v>
      </c>
      <c r="H9" s="15"/>
      <c r="I9" s="24">
        <v>1266344078</v>
      </c>
      <c r="J9" s="15"/>
      <c r="K9" s="17">
        <v>100454</v>
      </c>
      <c r="L9" s="15"/>
      <c r="M9" s="24">
        <v>5769333166</v>
      </c>
      <c r="N9" s="15"/>
      <c r="O9" s="24">
        <v>4502989088</v>
      </c>
      <c r="P9" s="15"/>
      <c r="Q9" s="88">
        <v>1266344078</v>
      </c>
      <c r="R9" s="88"/>
      <c r="AA9" s="17"/>
    </row>
    <row r="10" spans="1:27" ht="21.75" customHeight="1">
      <c r="A10" s="6" t="s">
        <v>114</v>
      </c>
      <c r="C10" s="17">
        <v>0</v>
      </c>
      <c r="D10" s="15"/>
      <c r="E10" s="17">
        <v>0</v>
      </c>
      <c r="F10" s="15"/>
      <c r="G10" s="17">
        <v>0</v>
      </c>
      <c r="H10" s="15"/>
      <c r="I10" s="24">
        <v>0</v>
      </c>
      <c r="J10" s="15"/>
      <c r="K10" s="17">
        <v>4275</v>
      </c>
      <c r="L10" s="15"/>
      <c r="M10" s="24">
        <v>14079049</v>
      </c>
      <c r="N10" s="15"/>
      <c r="O10" s="24">
        <v>10000140</v>
      </c>
      <c r="P10" s="15"/>
      <c r="Q10" s="88">
        <v>4078909</v>
      </c>
      <c r="R10" s="88"/>
      <c r="AA10" s="17"/>
    </row>
    <row r="11" spans="1:27" ht="21.75" customHeight="1">
      <c r="A11" s="6" t="s">
        <v>115</v>
      </c>
      <c r="C11" s="17">
        <v>0</v>
      </c>
      <c r="D11" s="15"/>
      <c r="E11" s="17">
        <v>0</v>
      </c>
      <c r="F11" s="15"/>
      <c r="G11" s="17">
        <v>0</v>
      </c>
      <c r="H11" s="15"/>
      <c r="I11" s="24">
        <v>0</v>
      </c>
      <c r="J11" s="15"/>
      <c r="K11" s="17">
        <v>334</v>
      </c>
      <c r="L11" s="15"/>
      <c r="M11" s="24">
        <v>2011711</v>
      </c>
      <c r="N11" s="15"/>
      <c r="O11" s="24">
        <v>1271390</v>
      </c>
      <c r="P11" s="15"/>
      <c r="Q11" s="88">
        <v>740321</v>
      </c>
      <c r="R11" s="88"/>
      <c r="AA11" s="17"/>
    </row>
    <row r="12" spans="1:27" ht="21.75" customHeight="1">
      <c r="A12" s="6" t="s">
        <v>116</v>
      </c>
      <c r="C12" s="17">
        <v>0</v>
      </c>
      <c r="D12" s="15"/>
      <c r="E12" s="17">
        <v>0</v>
      </c>
      <c r="F12" s="15"/>
      <c r="G12" s="17">
        <v>0</v>
      </c>
      <c r="H12" s="15"/>
      <c r="I12" s="24">
        <v>0</v>
      </c>
      <c r="J12" s="15"/>
      <c r="K12" s="17">
        <v>209</v>
      </c>
      <c r="L12" s="15"/>
      <c r="M12" s="24">
        <v>2202222</v>
      </c>
      <c r="N12" s="15"/>
      <c r="O12" s="24">
        <v>1861369</v>
      </c>
      <c r="P12" s="15"/>
      <c r="Q12" s="88">
        <v>340853</v>
      </c>
      <c r="R12" s="88"/>
      <c r="AA12" s="17"/>
    </row>
    <row r="13" spans="1:27" ht="21.75" customHeight="1">
      <c r="A13" s="6" t="s">
        <v>117</v>
      </c>
      <c r="C13" s="17">
        <v>0</v>
      </c>
      <c r="D13" s="15"/>
      <c r="E13" s="17">
        <v>0</v>
      </c>
      <c r="F13" s="15"/>
      <c r="G13" s="17">
        <v>0</v>
      </c>
      <c r="H13" s="15"/>
      <c r="I13" s="24">
        <v>0</v>
      </c>
      <c r="J13" s="15"/>
      <c r="K13" s="17">
        <v>200000</v>
      </c>
      <c r="L13" s="15"/>
      <c r="M13" s="24">
        <v>1970409937</v>
      </c>
      <c r="N13" s="15"/>
      <c r="O13" s="24">
        <v>1715590587</v>
      </c>
      <c r="P13" s="15"/>
      <c r="Q13" s="88">
        <v>254819350</v>
      </c>
      <c r="R13" s="88"/>
      <c r="AA13" s="17"/>
    </row>
    <row r="14" spans="1:27" ht="21.75" customHeight="1">
      <c r="A14" s="6" t="s">
        <v>23</v>
      </c>
      <c r="C14" s="17">
        <v>0</v>
      </c>
      <c r="D14" s="15"/>
      <c r="E14" s="17">
        <v>0</v>
      </c>
      <c r="F14" s="15"/>
      <c r="G14" s="17">
        <v>0</v>
      </c>
      <c r="H14" s="15"/>
      <c r="I14" s="24">
        <v>0</v>
      </c>
      <c r="J14" s="15"/>
      <c r="K14" s="17">
        <v>1228500</v>
      </c>
      <c r="L14" s="15"/>
      <c r="M14" s="24">
        <v>12958009286</v>
      </c>
      <c r="N14" s="15"/>
      <c r="O14" s="24">
        <v>10536373714</v>
      </c>
      <c r="P14" s="15"/>
      <c r="Q14" s="88">
        <v>2421635572</v>
      </c>
      <c r="R14" s="88"/>
      <c r="AA14" s="17"/>
    </row>
    <row r="15" spans="1:27" ht="21.75" customHeight="1">
      <c r="A15" s="6" t="s">
        <v>118</v>
      </c>
      <c r="C15" s="17">
        <v>0</v>
      </c>
      <c r="D15" s="15"/>
      <c r="E15" s="17">
        <v>0</v>
      </c>
      <c r="F15" s="15"/>
      <c r="G15" s="17">
        <v>0</v>
      </c>
      <c r="H15" s="15"/>
      <c r="I15" s="24">
        <v>0</v>
      </c>
      <c r="J15" s="15"/>
      <c r="K15" s="17">
        <v>100000</v>
      </c>
      <c r="L15" s="15"/>
      <c r="M15" s="24">
        <v>6859881862</v>
      </c>
      <c r="N15" s="15"/>
      <c r="O15" s="24">
        <v>6600119225</v>
      </c>
      <c r="P15" s="15"/>
      <c r="Q15" s="88">
        <v>259762637</v>
      </c>
      <c r="R15" s="88"/>
      <c r="AA15" s="17"/>
    </row>
    <row r="16" spans="1:27" ht="21.75" customHeight="1">
      <c r="A16" s="6" t="s">
        <v>21</v>
      </c>
      <c r="C16" s="17">
        <v>0</v>
      </c>
      <c r="D16" s="15"/>
      <c r="E16" s="17">
        <v>0</v>
      </c>
      <c r="F16" s="15"/>
      <c r="G16" s="17">
        <v>0</v>
      </c>
      <c r="H16" s="15"/>
      <c r="I16" s="24">
        <v>0</v>
      </c>
      <c r="J16" s="15"/>
      <c r="K16" s="17">
        <v>1602283</v>
      </c>
      <c r="L16" s="15"/>
      <c r="M16" s="24">
        <v>10936142096</v>
      </c>
      <c r="N16" s="15"/>
      <c r="O16" s="24">
        <v>10219674532</v>
      </c>
      <c r="P16" s="15"/>
      <c r="Q16" s="88">
        <v>716467564</v>
      </c>
      <c r="R16" s="88"/>
      <c r="AA16" s="17"/>
    </row>
    <row r="17" spans="1:27" ht="21.75" customHeight="1">
      <c r="A17" s="6" t="s">
        <v>22</v>
      </c>
      <c r="C17" s="17">
        <v>0</v>
      </c>
      <c r="D17" s="15"/>
      <c r="E17" s="17">
        <v>0</v>
      </c>
      <c r="F17" s="15"/>
      <c r="G17" s="17">
        <v>0</v>
      </c>
      <c r="H17" s="15"/>
      <c r="I17" s="24">
        <v>0</v>
      </c>
      <c r="J17" s="15"/>
      <c r="K17" s="17">
        <v>257500</v>
      </c>
      <c r="L17" s="15"/>
      <c r="M17" s="24">
        <v>5488344615</v>
      </c>
      <c r="N17" s="15"/>
      <c r="O17" s="24">
        <v>4285801778</v>
      </c>
      <c r="P17" s="15"/>
      <c r="Q17" s="88">
        <v>1202542837</v>
      </c>
      <c r="R17" s="88"/>
      <c r="AA17" s="17"/>
    </row>
    <row r="18" spans="1:27" ht="21.75" customHeight="1">
      <c r="A18" s="6" t="s">
        <v>56</v>
      </c>
      <c r="C18" s="17">
        <v>2100000</v>
      </c>
      <c r="D18" s="15"/>
      <c r="E18" s="17">
        <v>1610031071250</v>
      </c>
      <c r="F18" s="15"/>
      <c r="G18" s="17">
        <v>1939770908756</v>
      </c>
      <c r="H18" s="15"/>
      <c r="I18" s="24">
        <v>-329739837506</v>
      </c>
      <c r="J18" s="15"/>
      <c r="K18" s="17">
        <v>2100000</v>
      </c>
      <c r="L18" s="15"/>
      <c r="M18" s="24">
        <v>1610031071250</v>
      </c>
      <c r="N18" s="15"/>
      <c r="O18" s="24">
        <v>1939770908756</v>
      </c>
      <c r="P18" s="15"/>
      <c r="Q18" s="88">
        <v>-329739837506</v>
      </c>
      <c r="R18" s="88"/>
      <c r="AA18" s="17"/>
    </row>
    <row r="19" spans="1:27" ht="21.75" customHeight="1">
      <c r="A19" s="6" t="s">
        <v>126</v>
      </c>
      <c r="C19" s="17">
        <v>0</v>
      </c>
      <c r="D19" s="15"/>
      <c r="E19" s="17">
        <v>0</v>
      </c>
      <c r="F19" s="15"/>
      <c r="G19" s="17">
        <v>0</v>
      </c>
      <c r="H19" s="15"/>
      <c r="I19" s="24">
        <v>0</v>
      </c>
      <c r="J19" s="15"/>
      <c r="K19" s="17">
        <v>2200000</v>
      </c>
      <c r="L19" s="15"/>
      <c r="M19" s="24">
        <v>1783640646408</v>
      </c>
      <c r="N19" s="15"/>
      <c r="O19" s="24">
        <v>2090220000000</v>
      </c>
      <c r="P19" s="15"/>
      <c r="Q19" s="88">
        <v>-306579353592</v>
      </c>
      <c r="R19" s="88"/>
      <c r="AA19" s="17"/>
    </row>
    <row r="20" spans="1:27" ht="21.75" customHeight="1">
      <c r="A20" s="6" t="s">
        <v>127</v>
      </c>
      <c r="C20" s="17">
        <v>0</v>
      </c>
      <c r="D20" s="15"/>
      <c r="E20" s="17">
        <v>0</v>
      </c>
      <c r="F20" s="15"/>
      <c r="G20" s="17">
        <v>0</v>
      </c>
      <c r="H20" s="15"/>
      <c r="I20" s="24">
        <v>0</v>
      </c>
      <c r="J20" s="15"/>
      <c r="K20" s="17">
        <v>600000</v>
      </c>
      <c r="L20" s="15"/>
      <c r="M20" s="24">
        <v>477480000000</v>
      </c>
      <c r="N20" s="15"/>
      <c r="O20" s="24">
        <v>482420000000</v>
      </c>
      <c r="P20" s="15"/>
      <c r="Q20" s="88">
        <v>-4940000000</v>
      </c>
      <c r="R20" s="88"/>
      <c r="AA20" s="17"/>
    </row>
    <row r="21" spans="1:27" ht="21.75" customHeight="1">
      <c r="A21" s="6" t="s">
        <v>128</v>
      </c>
      <c r="C21" s="17">
        <v>0</v>
      </c>
      <c r="D21" s="15"/>
      <c r="E21" s="17">
        <v>0</v>
      </c>
      <c r="F21" s="15"/>
      <c r="G21" s="17">
        <v>0</v>
      </c>
      <c r="H21" s="15"/>
      <c r="I21" s="24">
        <v>0</v>
      </c>
      <c r="J21" s="15"/>
      <c r="K21" s="17">
        <v>2817500</v>
      </c>
      <c r="L21" s="15"/>
      <c r="M21" s="24">
        <v>2381959442191</v>
      </c>
      <c r="N21" s="15"/>
      <c r="O21" s="24">
        <v>2740300500000</v>
      </c>
      <c r="P21" s="15"/>
      <c r="Q21" s="88">
        <v>-358341057809</v>
      </c>
      <c r="R21" s="88"/>
      <c r="AA21" s="17"/>
    </row>
    <row r="22" spans="1:27" ht="21.75" customHeight="1">
      <c r="A22" s="6" t="s">
        <v>59</v>
      </c>
      <c r="C22" s="17">
        <v>0</v>
      </c>
      <c r="D22" s="15"/>
      <c r="E22" s="17">
        <v>0</v>
      </c>
      <c r="F22" s="15"/>
      <c r="G22" s="17">
        <v>0</v>
      </c>
      <c r="H22" s="15"/>
      <c r="I22" s="24">
        <v>0</v>
      </c>
      <c r="J22" s="15"/>
      <c r="K22" s="17">
        <v>2650000</v>
      </c>
      <c r="L22" s="15"/>
      <c r="M22" s="24">
        <v>2143425121375</v>
      </c>
      <c r="N22" s="15"/>
      <c r="O22" s="24">
        <v>2496830000000</v>
      </c>
      <c r="P22" s="15"/>
      <c r="Q22" s="88">
        <v>-353404878625</v>
      </c>
      <c r="R22" s="88"/>
      <c r="AA22" s="19"/>
    </row>
    <row r="23" spans="1:27" ht="21.75" customHeight="1" thickBot="1">
      <c r="A23" s="7" t="s">
        <v>129</v>
      </c>
      <c r="C23" s="19">
        <v>0</v>
      </c>
      <c r="D23" s="15"/>
      <c r="E23" s="19">
        <v>0</v>
      </c>
      <c r="F23" s="15"/>
      <c r="G23" s="19">
        <v>0</v>
      </c>
      <c r="H23" s="15"/>
      <c r="I23" s="25">
        <v>0</v>
      </c>
      <c r="J23" s="15"/>
      <c r="K23" s="19">
        <v>620000</v>
      </c>
      <c r="L23" s="15"/>
      <c r="M23" s="25">
        <v>490980000000</v>
      </c>
      <c r="N23" s="15"/>
      <c r="O23" s="25">
        <v>490170000000</v>
      </c>
      <c r="P23" s="15"/>
      <c r="Q23" s="86">
        <v>810000000</v>
      </c>
      <c r="R23" s="86"/>
      <c r="AA23" s="21"/>
    </row>
    <row r="24" spans="1:27" ht="21.75" customHeight="1" thickTop="1" thickBot="1">
      <c r="A24" s="9" t="s">
        <v>26</v>
      </c>
      <c r="C24" s="21">
        <f>SUM(C8:C23)</f>
        <v>3037955</v>
      </c>
      <c r="D24" s="15"/>
      <c r="E24" s="21">
        <f>SUM(E8:E23)</f>
        <v>1620080194162</v>
      </c>
      <c r="F24" s="15"/>
      <c r="G24" s="21">
        <f>SUM(G8:G23)</f>
        <v>1947884673858</v>
      </c>
      <c r="H24" s="15"/>
      <c r="I24" s="26">
        <f>SUM(I8:I23)</f>
        <v>-327804479696</v>
      </c>
      <c r="J24" s="15"/>
      <c r="K24" s="21">
        <f>SUM(K8:K23)</f>
        <v>15318556</v>
      </c>
      <c r="L24" s="15"/>
      <c r="M24" s="26">
        <f>SUM(M8:M23)</f>
        <v>8935796484914</v>
      </c>
      <c r="N24" s="15"/>
      <c r="O24" s="26">
        <f>SUM(O8:O23)</f>
        <v>10281195866593</v>
      </c>
      <c r="P24" s="15"/>
      <c r="Q24" s="87">
        <f>SUM(Q8:R23)</f>
        <v>-1345399381679</v>
      </c>
      <c r="R24" s="87"/>
    </row>
    <row r="25" spans="1:27" ht="13.5" thickTop="1"/>
  </sheetData>
  <mergeCells count="2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3"/>
  <sheetViews>
    <sheetView rightToLeft="1" topLeftCell="A5" workbookViewId="0">
      <selection activeCell="E28" sqref="E28"/>
    </sheetView>
  </sheetViews>
  <sheetFormatPr defaultRowHeight="12.75"/>
  <cols>
    <col min="1" max="1" width="29.7109375" customWidth="1"/>
    <col min="2" max="2" width="1.28515625" customWidth="1"/>
    <col min="3" max="3" width="12.28515625" customWidth="1"/>
    <col min="4" max="4" width="1.28515625" customWidth="1"/>
    <col min="5" max="5" width="19.7109375" bestFit="1" customWidth="1"/>
    <col min="6" max="6" width="1.28515625" customWidth="1"/>
    <col min="7" max="7" width="19.5703125" bestFit="1" customWidth="1"/>
    <col min="8" max="8" width="1.28515625" customWidth="1"/>
    <col min="9" max="9" width="17.140625" customWidth="1"/>
    <col min="10" max="10" width="1.28515625" customWidth="1"/>
    <col min="11" max="11" width="11.7109375" bestFit="1" customWidth="1"/>
    <col min="12" max="12" width="1.28515625" customWidth="1"/>
    <col min="13" max="13" width="19.7109375" bestFit="1" customWidth="1"/>
    <col min="14" max="14" width="1.28515625" customWidth="1"/>
    <col min="15" max="15" width="19.28515625" bestFit="1" customWidth="1"/>
    <col min="16" max="16" width="1.28515625" customWidth="1"/>
    <col min="17" max="17" width="18.140625" customWidth="1"/>
    <col min="18" max="18" width="1.28515625" customWidth="1"/>
    <col min="19" max="19" width="1.85546875" customWidth="1"/>
    <col min="21" max="21" width="15" bestFit="1" customWidth="1"/>
  </cols>
  <sheetData>
    <row r="1" spans="1:18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ht="21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6.2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6.5" customHeight="1"/>
    <row r="5" spans="1:18" ht="30.75" customHeight="1">
      <c r="A5" s="78" t="s">
        <v>154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>
      <c r="A6" s="74" t="s">
        <v>92</v>
      </c>
      <c r="C6" s="74" t="s">
        <v>108</v>
      </c>
      <c r="D6" s="74"/>
      <c r="E6" s="74"/>
      <c r="F6" s="74"/>
      <c r="G6" s="74"/>
      <c r="H6" s="74"/>
      <c r="I6" s="74"/>
      <c r="K6" s="74" t="s">
        <v>109</v>
      </c>
      <c r="L6" s="74"/>
      <c r="M6" s="74"/>
      <c r="N6" s="74"/>
      <c r="O6" s="74"/>
      <c r="P6" s="74"/>
      <c r="Q6" s="74"/>
      <c r="R6" s="74"/>
    </row>
    <row r="7" spans="1:18" ht="48" customHeight="1">
      <c r="A7" s="74"/>
      <c r="C7" s="13" t="s">
        <v>13</v>
      </c>
      <c r="D7" s="3"/>
      <c r="E7" s="13" t="s">
        <v>15</v>
      </c>
      <c r="F7" s="3"/>
      <c r="G7" s="13" t="s">
        <v>152</v>
      </c>
      <c r="H7" s="3"/>
      <c r="I7" s="13" t="s">
        <v>155</v>
      </c>
      <c r="K7" s="13" t="s">
        <v>13</v>
      </c>
      <c r="L7" s="3"/>
      <c r="M7" s="13" t="s">
        <v>15</v>
      </c>
      <c r="N7" s="3"/>
      <c r="O7" s="13" t="s">
        <v>152</v>
      </c>
      <c r="P7" s="3"/>
      <c r="Q7" s="90" t="s">
        <v>155</v>
      </c>
      <c r="R7" s="90"/>
    </row>
    <row r="8" spans="1:18" ht="21.75" customHeight="1">
      <c r="A8" s="5" t="s">
        <v>35</v>
      </c>
      <c r="C8" s="23">
        <v>21000000</v>
      </c>
      <c r="D8" s="15"/>
      <c r="E8" s="23">
        <v>667940196000</v>
      </c>
      <c r="F8" s="15"/>
      <c r="G8" s="23">
        <v>650340768000</v>
      </c>
      <c r="H8" s="15"/>
      <c r="I8" s="23">
        <v>17599428000</v>
      </c>
      <c r="J8" s="15"/>
      <c r="K8" s="23">
        <v>21000000</v>
      </c>
      <c r="L8" s="15"/>
      <c r="M8" s="23">
        <v>667940196000</v>
      </c>
      <c r="N8" s="15"/>
      <c r="O8" s="23">
        <v>625260565592</v>
      </c>
      <c r="P8" s="15"/>
      <c r="Q8" s="89">
        <v>42679630408</v>
      </c>
      <c r="R8" s="89"/>
    </row>
    <row r="9" spans="1:18" ht="21.75" customHeight="1">
      <c r="A9" s="6" t="s">
        <v>19</v>
      </c>
      <c r="C9" s="24">
        <v>837499</v>
      </c>
      <c r="D9" s="15"/>
      <c r="E9" s="24">
        <v>3712189267</v>
      </c>
      <c r="F9" s="15"/>
      <c r="G9" s="24">
        <v>3783694446</v>
      </c>
      <c r="H9" s="15"/>
      <c r="I9" s="24">
        <v>-71505178</v>
      </c>
      <c r="J9" s="15"/>
      <c r="K9" s="24">
        <v>837499</v>
      </c>
      <c r="L9" s="15"/>
      <c r="M9" s="24">
        <v>3712189267</v>
      </c>
      <c r="N9" s="15"/>
      <c r="O9" s="24">
        <v>3610767390</v>
      </c>
      <c r="P9" s="15"/>
      <c r="Q9" s="88">
        <v>101421877</v>
      </c>
      <c r="R9" s="88"/>
    </row>
    <row r="10" spans="1:18" ht="21.75" customHeight="1">
      <c r="A10" s="6" t="s">
        <v>21</v>
      </c>
      <c r="C10" s="24">
        <v>600000</v>
      </c>
      <c r="D10" s="15"/>
      <c r="E10" s="24">
        <v>5018901660</v>
      </c>
      <c r="F10" s="15"/>
      <c r="G10" s="24">
        <v>6072692400</v>
      </c>
      <c r="H10" s="15"/>
      <c r="I10" s="24">
        <v>-1053790740</v>
      </c>
      <c r="J10" s="15"/>
      <c r="K10" s="24">
        <v>600000</v>
      </c>
      <c r="L10" s="15"/>
      <c r="M10" s="24">
        <v>5018901660</v>
      </c>
      <c r="N10" s="15"/>
      <c r="O10" s="24">
        <v>3826917419</v>
      </c>
      <c r="P10" s="15"/>
      <c r="Q10" s="88">
        <v>1191984241</v>
      </c>
      <c r="R10" s="88"/>
    </row>
    <row r="11" spans="1:18" ht="21.75" customHeight="1">
      <c r="A11" s="6" t="s">
        <v>25</v>
      </c>
      <c r="C11" s="24">
        <v>866</v>
      </c>
      <c r="D11" s="15"/>
      <c r="E11" s="24">
        <v>3416599</v>
      </c>
      <c r="F11" s="15"/>
      <c r="G11" s="24">
        <v>2894063</v>
      </c>
      <c r="H11" s="15"/>
      <c r="I11" s="24">
        <v>522536</v>
      </c>
      <c r="J11" s="15"/>
      <c r="K11" s="24">
        <v>866</v>
      </c>
      <c r="L11" s="15"/>
      <c r="M11" s="24">
        <v>3416599</v>
      </c>
      <c r="N11" s="15"/>
      <c r="O11" s="24">
        <v>2894063</v>
      </c>
      <c r="P11" s="15"/>
      <c r="Q11" s="88">
        <v>522536</v>
      </c>
      <c r="R11" s="88"/>
    </row>
    <row r="12" spans="1:18" ht="21.75" customHeight="1">
      <c r="A12" s="6" t="s">
        <v>23</v>
      </c>
      <c r="C12" s="24">
        <v>1228500</v>
      </c>
      <c r="D12" s="15"/>
      <c r="E12" s="24">
        <v>9398518488</v>
      </c>
      <c r="F12" s="15"/>
      <c r="G12" s="24">
        <v>11580535102</v>
      </c>
      <c r="H12" s="15"/>
      <c r="I12" s="24">
        <v>-2182016613</v>
      </c>
      <c r="J12" s="15"/>
      <c r="K12" s="24">
        <v>1228500</v>
      </c>
      <c r="L12" s="15"/>
      <c r="M12" s="24">
        <v>9398518488</v>
      </c>
      <c r="N12" s="15"/>
      <c r="O12" s="24">
        <v>10536373694</v>
      </c>
      <c r="P12" s="15"/>
      <c r="Q12" s="88">
        <v>-1137855205</v>
      </c>
      <c r="R12" s="88"/>
    </row>
    <row r="13" spans="1:18" ht="21.75" customHeight="1">
      <c r="A13" s="6" t="s">
        <v>24</v>
      </c>
      <c r="C13" s="24">
        <v>50000</v>
      </c>
      <c r="D13" s="15"/>
      <c r="E13" s="24">
        <v>469839845</v>
      </c>
      <c r="F13" s="15"/>
      <c r="G13" s="24">
        <v>461216240</v>
      </c>
      <c r="H13" s="15"/>
      <c r="I13" s="24">
        <v>8623604</v>
      </c>
      <c r="J13" s="15"/>
      <c r="K13" s="24">
        <v>50000</v>
      </c>
      <c r="L13" s="15"/>
      <c r="M13" s="24">
        <v>469839845</v>
      </c>
      <c r="N13" s="15"/>
      <c r="O13" s="24">
        <v>461216240</v>
      </c>
      <c r="P13" s="15"/>
      <c r="Q13" s="88">
        <v>8623604</v>
      </c>
      <c r="R13" s="88"/>
    </row>
    <row r="14" spans="1:18" ht="21.75" customHeight="1">
      <c r="A14" s="6" t="s">
        <v>22</v>
      </c>
      <c r="C14" s="24">
        <v>257500</v>
      </c>
      <c r="D14" s="15"/>
      <c r="E14" s="24">
        <v>4203131686</v>
      </c>
      <c r="F14" s="15"/>
      <c r="G14" s="24">
        <v>4829130022</v>
      </c>
      <c r="H14" s="15"/>
      <c r="I14" s="24">
        <v>-625998335</v>
      </c>
      <c r="J14" s="15"/>
      <c r="K14" s="24">
        <v>257500</v>
      </c>
      <c r="L14" s="15"/>
      <c r="M14" s="24">
        <v>4203131686</v>
      </c>
      <c r="N14" s="15"/>
      <c r="O14" s="24">
        <v>4285801778</v>
      </c>
      <c r="P14" s="15"/>
      <c r="Q14" s="88">
        <v>-82670091</v>
      </c>
      <c r="R14" s="88"/>
    </row>
    <row r="15" spans="1:18" ht="21.75" customHeight="1">
      <c r="A15" s="6" t="s">
        <v>36</v>
      </c>
      <c r="C15" s="24">
        <v>15000000</v>
      </c>
      <c r="D15" s="15"/>
      <c r="E15" s="24">
        <v>149655000000</v>
      </c>
      <c r="F15" s="15"/>
      <c r="G15" s="24">
        <v>150336750000</v>
      </c>
      <c r="H15" s="15"/>
      <c r="I15" s="24">
        <v>-681749999</v>
      </c>
      <c r="J15" s="15"/>
      <c r="K15" s="24">
        <v>15000000</v>
      </c>
      <c r="L15" s="15"/>
      <c r="M15" s="24">
        <v>149655000000</v>
      </c>
      <c r="N15" s="15"/>
      <c r="O15" s="24">
        <v>150336750000</v>
      </c>
      <c r="P15" s="15"/>
      <c r="Q15" s="88">
        <v>-681749999</v>
      </c>
      <c r="R15" s="88"/>
    </row>
    <row r="16" spans="1:18" ht="21.75" customHeight="1">
      <c r="A16" s="6" t="s">
        <v>46</v>
      </c>
      <c r="C16" s="24">
        <v>970</v>
      </c>
      <c r="D16" s="15"/>
      <c r="E16" s="24">
        <v>967533617</v>
      </c>
      <c r="F16" s="15"/>
      <c r="G16" s="24">
        <v>935541022</v>
      </c>
      <c r="H16" s="15"/>
      <c r="I16" s="24">
        <v>31992595</v>
      </c>
      <c r="J16" s="15"/>
      <c r="K16" s="24">
        <v>970</v>
      </c>
      <c r="L16" s="15"/>
      <c r="M16" s="24">
        <v>967533617</v>
      </c>
      <c r="N16" s="15"/>
      <c r="O16" s="24">
        <v>902687566</v>
      </c>
      <c r="P16" s="15"/>
      <c r="Q16" s="88">
        <v>64846051</v>
      </c>
      <c r="R16" s="88"/>
    </row>
    <row r="17" spans="1:18" ht="21.75" customHeight="1">
      <c r="A17" s="6" t="s">
        <v>53</v>
      </c>
      <c r="C17" s="24">
        <v>2107459</v>
      </c>
      <c r="D17" s="15"/>
      <c r="E17" s="24">
        <v>2017721541479</v>
      </c>
      <c r="F17" s="15"/>
      <c r="G17" s="24">
        <v>2000997415710</v>
      </c>
      <c r="H17" s="15"/>
      <c r="I17" s="24">
        <v>16724125769</v>
      </c>
      <c r="J17" s="15"/>
      <c r="K17" s="24">
        <v>2107459</v>
      </c>
      <c r="L17" s="15"/>
      <c r="M17" s="24">
        <v>2017721541479</v>
      </c>
      <c r="N17" s="15"/>
      <c r="O17" s="24">
        <v>1993360647622</v>
      </c>
      <c r="P17" s="15"/>
      <c r="Q17" s="88">
        <v>24360893857</v>
      </c>
      <c r="R17" s="88"/>
    </row>
    <row r="18" spans="1:18" ht="21.75" customHeight="1">
      <c r="A18" s="6" t="s">
        <v>50</v>
      </c>
      <c r="C18" s="24">
        <v>1500000</v>
      </c>
      <c r="D18" s="15"/>
      <c r="E18" s="24">
        <v>1499184375000</v>
      </c>
      <c r="F18" s="15"/>
      <c r="G18" s="24">
        <v>1499184375000</v>
      </c>
      <c r="H18" s="15"/>
      <c r="I18" s="24">
        <v>0</v>
      </c>
      <c r="J18" s="15"/>
      <c r="K18" s="24">
        <v>1500000</v>
      </c>
      <c r="L18" s="15"/>
      <c r="M18" s="24">
        <v>1499184375000</v>
      </c>
      <c r="N18" s="15"/>
      <c r="O18" s="24">
        <v>1500815625000</v>
      </c>
      <c r="P18" s="15"/>
      <c r="Q18" s="88">
        <v>-1631249999</v>
      </c>
      <c r="R18" s="88"/>
    </row>
    <row r="19" spans="1:18" ht="21.75" customHeight="1">
      <c r="A19" s="6" t="s">
        <v>56</v>
      </c>
      <c r="C19" s="24">
        <v>4849875</v>
      </c>
      <c r="D19" s="15"/>
      <c r="E19" s="24">
        <v>3766405625119</v>
      </c>
      <c r="F19" s="15"/>
      <c r="G19" s="24">
        <v>4267607786531</v>
      </c>
      <c r="H19" s="15"/>
      <c r="I19" s="24">
        <v>-501202161411</v>
      </c>
      <c r="J19" s="15"/>
      <c r="K19" s="24">
        <v>4849875</v>
      </c>
      <c r="L19" s="15"/>
      <c r="M19" s="24">
        <v>3766405625119</v>
      </c>
      <c r="N19" s="15"/>
      <c r="O19" s="24">
        <v>4479831636244</v>
      </c>
      <c r="P19" s="15"/>
      <c r="Q19" s="88">
        <v>-713426011124</v>
      </c>
      <c r="R19" s="88"/>
    </row>
    <row r="20" spans="1:18" ht="21.75" customHeight="1">
      <c r="A20" s="6" t="s">
        <v>59</v>
      </c>
      <c r="C20" s="24">
        <v>3370</v>
      </c>
      <c r="D20" s="15"/>
      <c r="E20" s="24">
        <v>2773685987</v>
      </c>
      <c r="F20" s="15"/>
      <c r="G20" s="24">
        <v>2730135581</v>
      </c>
      <c r="H20" s="15"/>
      <c r="I20" s="24">
        <v>43550406</v>
      </c>
      <c r="J20" s="15"/>
      <c r="K20" s="24">
        <v>3370</v>
      </c>
      <c r="L20" s="15"/>
      <c r="M20" s="24">
        <v>2773685987</v>
      </c>
      <c r="N20" s="15"/>
      <c r="O20" s="24">
        <v>3175214000</v>
      </c>
      <c r="P20" s="15"/>
      <c r="Q20" s="88">
        <v>-401528012</v>
      </c>
      <c r="R20" s="88"/>
    </row>
    <row r="21" spans="1:18" ht="21.75" customHeight="1">
      <c r="A21" s="6" t="s">
        <v>62</v>
      </c>
      <c r="C21" s="24">
        <v>2569974</v>
      </c>
      <c r="D21" s="15"/>
      <c r="E21" s="24">
        <v>2288755844378</v>
      </c>
      <c r="F21" s="15"/>
      <c r="G21" s="24">
        <v>2290001032440</v>
      </c>
      <c r="H21" s="15"/>
      <c r="I21" s="24">
        <v>-1245188061</v>
      </c>
      <c r="J21" s="15"/>
      <c r="K21" s="24">
        <v>2569974</v>
      </c>
      <c r="L21" s="15"/>
      <c r="M21" s="24">
        <v>2288755844378</v>
      </c>
      <c r="N21" s="15"/>
      <c r="O21" s="24">
        <v>2290001032440</v>
      </c>
      <c r="P21" s="15"/>
      <c r="Q21" s="88">
        <v>-1245188061</v>
      </c>
      <c r="R21" s="88"/>
    </row>
    <row r="22" spans="1:18" ht="21.75" customHeight="1">
      <c r="A22" s="7" t="s">
        <v>65</v>
      </c>
      <c r="C22" s="25">
        <v>3144723</v>
      </c>
      <c r="D22" s="15"/>
      <c r="E22" s="25">
        <v>2465379441807</v>
      </c>
      <c r="F22" s="15"/>
      <c r="G22" s="25">
        <v>2890000437000</v>
      </c>
      <c r="H22" s="15"/>
      <c r="I22" s="25">
        <v>-424620995192</v>
      </c>
      <c r="J22" s="15"/>
      <c r="K22" s="25">
        <v>3144723</v>
      </c>
      <c r="L22" s="15"/>
      <c r="M22" s="25">
        <v>2465379441807</v>
      </c>
      <c r="N22" s="15"/>
      <c r="O22" s="25">
        <v>2890000437000</v>
      </c>
      <c r="P22" s="15"/>
      <c r="Q22" s="86">
        <v>-424620995192</v>
      </c>
      <c r="R22" s="86"/>
    </row>
    <row r="23" spans="1:18" ht="21.75" customHeight="1">
      <c r="A23" s="9" t="s">
        <v>26</v>
      </c>
      <c r="C23" s="26">
        <v>53150736</v>
      </c>
      <c r="D23" s="15"/>
      <c r="E23" s="26">
        <v>12881589240932</v>
      </c>
      <c r="F23" s="15"/>
      <c r="G23" s="26">
        <v>13778864403557</v>
      </c>
      <c r="H23" s="15"/>
      <c r="I23" s="26">
        <v>-897275162619</v>
      </c>
      <c r="J23" s="15"/>
      <c r="K23" s="26">
        <v>53150736</v>
      </c>
      <c r="L23" s="15"/>
      <c r="M23" s="26">
        <v>12881589240932</v>
      </c>
      <c r="N23" s="15"/>
      <c r="O23" s="26">
        <v>13956408566048</v>
      </c>
      <c r="P23" s="15"/>
      <c r="Q23" s="87">
        <v>-1074819325109</v>
      </c>
      <c r="R23" s="87"/>
    </row>
  </sheetData>
  <mergeCells count="2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"/>
  <sheetViews>
    <sheetView rightToLeft="1" topLeftCell="A6" workbookViewId="0">
      <selection activeCell="T28" sqref="T28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20.28515625" customWidth="1"/>
    <col min="29" max="29" width="0.28515625" customWidth="1"/>
  </cols>
  <sheetData>
    <row r="1" spans="1:28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18.75" customHeight="1">
      <c r="A4" s="1" t="s">
        <v>3</v>
      </c>
      <c r="B4" s="78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23.25" customHeight="1">
      <c r="A5" s="78" t="s">
        <v>5</v>
      </c>
      <c r="B5" s="78"/>
      <c r="C5" s="78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ht="14.45" customHeight="1">
      <c r="F6" s="74" t="s">
        <v>7</v>
      </c>
      <c r="G6" s="74"/>
      <c r="H6" s="74"/>
      <c r="I6" s="74"/>
      <c r="J6" s="74"/>
      <c r="L6" s="74" t="s">
        <v>8</v>
      </c>
      <c r="M6" s="74"/>
      <c r="N6" s="74"/>
      <c r="O6" s="74"/>
      <c r="P6" s="74"/>
      <c r="Q6" s="74"/>
      <c r="R6" s="74"/>
      <c r="T6" s="74" t="s">
        <v>9</v>
      </c>
      <c r="U6" s="74"/>
      <c r="V6" s="74"/>
      <c r="W6" s="74"/>
      <c r="X6" s="74"/>
      <c r="Y6" s="74"/>
      <c r="Z6" s="74"/>
      <c r="AA6" s="74"/>
      <c r="AB6" s="74"/>
    </row>
    <row r="7" spans="1:28" ht="18" customHeight="1">
      <c r="F7" s="3"/>
      <c r="G7" s="3"/>
      <c r="H7" s="3"/>
      <c r="I7" s="3"/>
      <c r="J7" s="3"/>
      <c r="L7" s="77" t="s">
        <v>10</v>
      </c>
      <c r="M7" s="77"/>
      <c r="N7" s="77"/>
      <c r="O7" s="3"/>
      <c r="P7" s="77" t="s">
        <v>11</v>
      </c>
      <c r="Q7" s="77"/>
      <c r="R7" s="77"/>
      <c r="T7" s="3"/>
      <c r="U7" s="3"/>
      <c r="V7" s="3"/>
      <c r="W7" s="3"/>
      <c r="X7" s="3"/>
      <c r="Y7" s="3"/>
      <c r="Z7" s="3"/>
      <c r="AA7" s="3"/>
      <c r="AB7" s="3"/>
    </row>
    <row r="8" spans="1:28" ht="18" customHeight="1">
      <c r="A8" s="74" t="s">
        <v>12</v>
      </c>
      <c r="B8" s="74"/>
      <c r="C8" s="74"/>
      <c r="E8" s="74" t="s">
        <v>13</v>
      </c>
      <c r="F8" s="7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75" t="s">
        <v>19</v>
      </c>
      <c r="B9" s="75"/>
      <c r="C9" s="75"/>
      <c r="E9" s="76">
        <v>1675000</v>
      </c>
      <c r="F9" s="76"/>
      <c r="G9" s="15"/>
      <c r="H9" s="14">
        <v>7221543404</v>
      </c>
      <c r="I9" s="15"/>
      <c r="J9" s="14">
        <v>7394470460.25</v>
      </c>
      <c r="K9" s="15"/>
      <c r="L9" s="14">
        <v>0</v>
      </c>
      <c r="M9" s="15"/>
      <c r="N9" s="14">
        <v>0</v>
      </c>
      <c r="O9" s="15"/>
      <c r="P9" s="23">
        <v>-837501</v>
      </c>
      <c r="Q9" s="15"/>
      <c r="R9" s="14">
        <v>4279789746</v>
      </c>
      <c r="S9" s="15"/>
      <c r="T9" s="14">
        <v>837499</v>
      </c>
      <c r="U9" s="15"/>
      <c r="V9" s="17">
        <v>4467</v>
      </c>
      <c r="W9" s="15"/>
      <c r="X9" s="17">
        <v>3610767390</v>
      </c>
      <c r="Y9" s="15"/>
      <c r="Z9" s="17">
        <v>3712189267.9049101</v>
      </c>
      <c r="AA9" s="15"/>
      <c r="AB9" s="27">
        <v>0.02</v>
      </c>
    </row>
    <row r="10" spans="1:28" ht="21.75" customHeight="1">
      <c r="A10" s="69" t="s">
        <v>20</v>
      </c>
      <c r="B10" s="69"/>
      <c r="C10" s="69"/>
      <c r="E10" s="70">
        <v>100454</v>
      </c>
      <c r="F10" s="70"/>
      <c r="G10" s="15"/>
      <c r="H10" s="17">
        <v>4502989088</v>
      </c>
      <c r="I10" s="15"/>
      <c r="J10" s="17">
        <v>6323540002.3951998</v>
      </c>
      <c r="K10" s="15"/>
      <c r="L10" s="17">
        <v>0</v>
      </c>
      <c r="M10" s="15"/>
      <c r="N10" s="17">
        <v>0</v>
      </c>
      <c r="O10" s="15"/>
      <c r="P10" s="24">
        <v>-100454</v>
      </c>
      <c r="Q10" s="15"/>
      <c r="R10" s="17">
        <v>5769333166</v>
      </c>
      <c r="S10" s="15"/>
      <c r="T10" s="17">
        <v>0</v>
      </c>
      <c r="U10" s="15"/>
      <c r="V10" s="17">
        <v>0</v>
      </c>
      <c r="W10" s="15"/>
      <c r="X10" s="17">
        <v>0</v>
      </c>
      <c r="Y10" s="15"/>
      <c r="Z10" s="17">
        <v>0</v>
      </c>
      <c r="AA10" s="15"/>
      <c r="AB10" s="27">
        <v>0</v>
      </c>
    </row>
    <row r="11" spans="1:28" ht="21.75" customHeight="1">
      <c r="A11" s="69" t="s">
        <v>21</v>
      </c>
      <c r="B11" s="69"/>
      <c r="C11" s="69"/>
      <c r="E11" s="70">
        <v>600000</v>
      </c>
      <c r="F11" s="70"/>
      <c r="G11" s="15"/>
      <c r="H11" s="17">
        <v>3826917419</v>
      </c>
      <c r="I11" s="15"/>
      <c r="J11" s="17">
        <v>6072692400</v>
      </c>
      <c r="K11" s="15"/>
      <c r="L11" s="17">
        <v>0</v>
      </c>
      <c r="M11" s="15"/>
      <c r="N11" s="17">
        <v>0</v>
      </c>
      <c r="O11" s="15"/>
      <c r="P11" s="24">
        <v>0</v>
      </c>
      <c r="Q11" s="15"/>
      <c r="R11" s="17">
        <v>0</v>
      </c>
      <c r="S11" s="15"/>
      <c r="T11" s="17">
        <v>600000</v>
      </c>
      <c r="U11" s="15"/>
      <c r="V11" s="17">
        <v>8430</v>
      </c>
      <c r="W11" s="15"/>
      <c r="X11" s="17">
        <v>3826917419</v>
      </c>
      <c r="Y11" s="15"/>
      <c r="Z11" s="17">
        <v>5018901660</v>
      </c>
      <c r="AA11" s="15"/>
      <c r="AB11" s="27">
        <v>0.02</v>
      </c>
    </row>
    <row r="12" spans="1:28" ht="21.75" customHeight="1">
      <c r="A12" s="69" t="s">
        <v>22</v>
      </c>
      <c r="B12" s="69"/>
      <c r="C12" s="69"/>
      <c r="E12" s="70">
        <v>257500</v>
      </c>
      <c r="F12" s="70"/>
      <c r="G12" s="15"/>
      <c r="H12" s="17">
        <v>4285801778</v>
      </c>
      <c r="I12" s="15"/>
      <c r="J12" s="17">
        <v>4829130022.5</v>
      </c>
      <c r="K12" s="15"/>
      <c r="L12" s="17">
        <v>0</v>
      </c>
      <c r="M12" s="15"/>
      <c r="N12" s="17">
        <v>0</v>
      </c>
      <c r="O12" s="15"/>
      <c r="P12" s="24">
        <v>0</v>
      </c>
      <c r="Q12" s="15"/>
      <c r="R12" s="17">
        <v>0</v>
      </c>
      <c r="S12" s="15"/>
      <c r="T12" s="17">
        <v>257500</v>
      </c>
      <c r="U12" s="15"/>
      <c r="V12" s="17">
        <v>16450</v>
      </c>
      <c r="W12" s="15"/>
      <c r="X12" s="17">
        <v>4285801778</v>
      </c>
      <c r="Y12" s="15"/>
      <c r="Z12" s="17">
        <v>4203131686.25</v>
      </c>
      <c r="AA12" s="15"/>
      <c r="AB12" s="27">
        <v>0.02</v>
      </c>
    </row>
    <row r="13" spans="1:28" ht="21.75" customHeight="1">
      <c r="A13" s="69" t="s">
        <v>23</v>
      </c>
      <c r="B13" s="69"/>
      <c r="C13" s="69"/>
      <c r="E13" s="70">
        <v>1228500</v>
      </c>
      <c r="F13" s="70"/>
      <c r="G13" s="15"/>
      <c r="H13" s="17">
        <v>10536373694</v>
      </c>
      <c r="I13" s="15"/>
      <c r="J13" s="17">
        <v>11580535102.5</v>
      </c>
      <c r="K13" s="15"/>
      <c r="L13" s="17">
        <v>0</v>
      </c>
      <c r="M13" s="15"/>
      <c r="N13" s="17">
        <v>0</v>
      </c>
      <c r="O13" s="15"/>
      <c r="P13" s="24">
        <v>0</v>
      </c>
      <c r="Q13" s="15"/>
      <c r="R13" s="17">
        <v>0</v>
      </c>
      <c r="S13" s="15"/>
      <c r="T13" s="17">
        <v>1228500</v>
      </c>
      <c r="U13" s="15"/>
      <c r="V13" s="17">
        <v>7710</v>
      </c>
      <c r="W13" s="15"/>
      <c r="X13" s="17">
        <v>10536373694</v>
      </c>
      <c r="Y13" s="15"/>
      <c r="Z13" s="17">
        <v>9398518488.4500008</v>
      </c>
      <c r="AA13" s="15"/>
      <c r="AB13" s="27">
        <v>0.04</v>
      </c>
    </row>
    <row r="14" spans="1:28" ht="21.75" customHeight="1">
      <c r="A14" s="69" t="s">
        <v>24</v>
      </c>
      <c r="B14" s="69"/>
      <c r="C14" s="69"/>
      <c r="E14" s="70">
        <v>0</v>
      </c>
      <c r="F14" s="70"/>
      <c r="G14" s="15"/>
      <c r="H14" s="17">
        <v>0</v>
      </c>
      <c r="I14" s="15"/>
      <c r="J14" s="17">
        <v>0</v>
      </c>
      <c r="K14" s="15"/>
      <c r="L14" s="17">
        <v>50000</v>
      </c>
      <c r="M14" s="15"/>
      <c r="N14" s="17">
        <v>461216240</v>
      </c>
      <c r="O14" s="15"/>
      <c r="P14" s="24">
        <v>0</v>
      </c>
      <c r="Q14" s="15"/>
      <c r="R14" s="17">
        <v>0</v>
      </c>
      <c r="S14" s="15"/>
      <c r="T14" s="17">
        <v>50000</v>
      </c>
      <c r="U14" s="15"/>
      <c r="V14" s="17">
        <v>9470</v>
      </c>
      <c r="W14" s="15"/>
      <c r="X14" s="17">
        <v>461216240</v>
      </c>
      <c r="Y14" s="15"/>
      <c r="Z14" s="17">
        <v>469839845</v>
      </c>
      <c r="AA14" s="15"/>
      <c r="AB14" s="27">
        <v>0</v>
      </c>
    </row>
    <row r="15" spans="1:28" ht="21.75" customHeight="1">
      <c r="A15" s="71" t="s">
        <v>25</v>
      </c>
      <c r="B15" s="71"/>
      <c r="C15" s="71"/>
      <c r="D15" s="8"/>
      <c r="E15" s="70">
        <v>0</v>
      </c>
      <c r="F15" s="72"/>
      <c r="G15" s="15"/>
      <c r="H15" s="19">
        <v>0</v>
      </c>
      <c r="I15" s="15"/>
      <c r="J15" s="19">
        <v>0</v>
      </c>
      <c r="K15" s="15"/>
      <c r="L15" s="19">
        <v>866</v>
      </c>
      <c r="M15" s="15"/>
      <c r="N15" s="19">
        <v>2894063</v>
      </c>
      <c r="O15" s="15"/>
      <c r="P15" s="25">
        <v>0</v>
      </c>
      <c r="Q15" s="15"/>
      <c r="R15" s="19">
        <v>0</v>
      </c>
      <c r="S15" s="15"/>
      <c r="T15" s="17">
        <v>866</v>
      </c>
      <c r="U15" s="15"/>
      <c r="V15" s="17">
        <v>3976</v>
      </c>
      <c r="W15" s="15"/>
      <c r="X15" s="17">
        <v>2894063</v>
      </c>
      <c r="Y15" s="15"/>
      <c r="Z15" s="17">
        <v>3416599.9403200001</v>
      </c>
      <c r="AA15" s="15"/>
      <c r="AB15" s="27">
        <v>0</v>
      </c>
    </row>
    <row r="16" spans="1:28" ht="21.75" customHeight="1" thickBot="1">
      <c r="A16" s="73" t="s">
        <v>26</v>
      </c>
      <c r="B16" s="73"/>
      <c r="C16" s="73"/>
      <c r="D16" s="73"/>
      <c r="E16" s="15"/>
      <c r="F16" s="21">
        <f>SUM(E9:F15)</f>
        <v>3861454</v>
      </c>
      <c r="G16" s="15"/>
      <c r="H16" s="21">
        <f>SUM(H9:H15)</f>
        <v>30373625383</v>
      </c>
      <c r="I16" s="15"/>
      <c r="J16" s="21">
        <f>SUM(J9:J15)</f>
        <v>36200367987.645203</v>
      </c>
      <c r="K16" s="15"/>
      <c r="L16" s="21">
        <f>SUM(L9:L15)</f>
        <v>50866</v>
      </c>
      <c r="M16" s="15"/>
      <c r="N16" s="21">
        <f>SUM(N9:N15)</f>
        <v>464110303</v>
      </c>
      <c r="O16" s="15"/>
      <c r="P16" s="26">
        <f>SUM(P9:P15)</f>
        <v>-937955</v>
      </c>
      <c r="Q16" s="15"/>
      <c r="R16" s="21">
        <f>SUM(R9:R15)</f>
        <v>10049122912</v>
      </c>
      <c r="S16" s="15"/>
      <c r="T16" s="21">
        <f>SUM(T9:T15)</f>
        <v>2974365</v>
      </c>
      <c r="U16" s="15"/>
      <c r="V16" s="21"/>
      <c r="W16" s="15"/>
      <c r="X16" s="21">
        <f>SUM(X9:X15)</f>
        <v>22723970584</v>
      </c>
      <c r="Y16" s="15"/>
      <c r="Z16" s="21">
        <f>SUM(Z9:Z15)</f>
        <v>22805997547.545231</v>
      </c>
      <c r="AA16" s="15"/>
      <c r="AB16" s="22">
        <f>SUM(AB9:AB15)</f>
        <v>0.1</v>
      </c>
    </row>
    <row r="17" ht="13.5" thickTop="1"/>
  </sheetData>
  <mergeCells count="2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D1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topLeftCell="B1" workbookViewId="0">
      <selection activeCell="U11" sqref="U11"/>
    </sheetView>
  </sheetViews>
  <sheetFormatPr defaultRowHeight="12.75"/>
  <cols>
    <col min="1" max="1" width="6.140625" bestFit="1" customWidth="1"/>
    <col min="2" max="2" width="23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7109375" bestFit="1" customWidth="1"/>
    <col min="8" max="8" width="1.28515625" customWidth="1"/>
    <col min="9" max="9" width="16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.14062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4.45" customHeight="1"/>
    <row r="5" spans="1:27" ht="24.75" customHeight="1">
      <c r="A5" s="1" t="s">
        <v>28</v>
      </c>
      <c r="B5" s="78" t="s">
        <v>29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 ht="21" customHeight="1">
      <c r="E6" s="74" t="s">
        <v>7</v>
      </c>
      <c r="F6" s="74"/>
      <c r="G6" s="74"/>
      <c r="H6" s="74"/>
      <c r="I6" s="74"/>
      <c r="K6" s="74" t="s">
        <v>8</v>
      </c>
      <c r="L6" s="74"/>
      <c r="M6" s="74"/>
      <c r="N6" s="74"/>
      <c r="O6" s="74"/>
      <c r="P6" s="74"/>
      <c r="Q6" s="74"/>
      <c r="S6" s="74" t="s">
        <v>9</v>
      </c>
      <c r="T6" s="74"/>
      <c r="U6" s="74"/>
      <c r="V6" s="74"/>
      <c r="W6" s="74"/>
      <c r="X6" s="74"/>
      <c r="Y6" s="74"/>
      <c r="Z6" s="74"/>
      <c r="AA6" s="74"/>
    </row>
    <row r="7" spans="1:27" ht="17.25" customHeight="1">
      <c r="E7" s="3"/>
      <c r="F7" s="3"/>
      <c r="G7" s="3"/>
      <c r="H7" s="3"/>
      <c r="I7" s="3"/>
      <c r="K7" s="77" t="s">
        <v>30</v>
      </c>
      <c r="L7" s="77"/>
      <c r="M7" s="77"/>
      <c r="N7" s="3"/>
      <c r="O7" s="77" t="s">
        <v>31</v>
      </c>
      <c r="P7" s="77"/>
      <c r="Q7" s="77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74" t="s">
        <v>32</v>
      </c>
      <c r="B8" s="74"/>
      <c r="D8" s="74" t="s">
        <v>33</v>
      </c>
      <c r="E8" s="7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34</v>
      </c>
      <c r="W8" s="2" t="s">
        <v>14</v>
      </c>
      <c r="Y8" s="2" t="s">
        <v>15</v>
      </c>
      <c r="AA8" s="2" t="s">
        <v>18</v>
      </c>
    </row>
    <row r="9" spans="1:27" ht="25.5" customHeight="1">
      <c r="A9" s="75" t="s">
        <v>35</v>
      </c>
      <c r="B9" s="75"/>
      <c r="D9" s="76">
        <v>21000000</v>
      </c>
      <c r="E9" s="76"/>
      <c r="F9" s="15"/>
      <c r="G9" s="14">
        <v>625260565592</v>
      </c>
      <c r="H9" s="15"/>
      <c r="I9" s="14">
        <v>650340768000</v>
      </c>
      <c r="J9" s="15"/>
      <c r="K9" s="14">
        <v>0</v>
      </c>
      <c r="L9" s="15"/>
      <c r="M9" s="14">
        <v>0</v>
      </c>
      <c r="N9" s="15"/>
      <c r="O9" s="14">
        <v>0</v>
      </c>
      <c r="P9" s="15"/>
      <c r="Q9" s="14">
        <v>0</v>
      </c>
      <c r="R9" s="15"/>
      <c r="S9" s="14">
        <v>21000000</v>
      </c>
      <c r="T9" s="15"/>
      <c r="U9" s="14">
        <v>31880</v>
      </c>
      <c r="V9" s="15"/>
      <c r="W9" s="14">
        <v>625260565592</v>
      </c>
      <c r="X9" s="15"/>
      <c r="Y9" s="14">
        <v>667940196000</v>
      </c>
      <c r="Z9" s="15"/>
      <c r="AA9" s="16">
        <v>2.94</v>
      </c>
    </row>
    <row r="10" spans="1:27" ht="21.75" customHeight="1">
      <c r="A10" s="71" t="s">
        <v>36</v>
      </c>
      <c r="B10" s="71"/>
      <c r="D10" s="72">
        <v>0</v>
      </c>
      <c r="E10" s="72"/>
      <c r="F10" s="15"/>
      <c r="G10" s="19">
        <v>0</v>
      </c>
      <c r="H10" s="15"/>
      <c r="I10" s="19">
        <v>0</v>
      </c>
      <c r="J10" s="15"/>
      <c r="K10" s="19">
        <v>15000000</v>
      </c>
      <c r="L10" s="15"/>
      <c r="M10" s="19">
        <v>150336750000</v>
      </c>
      <c r="N10" s="15"/>
      <c r="O10" s="19">
        <v>0</v>
      </c>
      <c r="P10" s="15"/>
      <c r="Q10" s="19">
        <v>0</v>
      </c>
      <c r="R10" s="15"/>
      <c r="S10" s="19">
        <v>15000000</v>
      </c>
      <c r="T10" s="15"/>
      <c r="U10" s="19">
        <v>10000</v>
      </c>
      <c r="V10" s="15"/>
      <c r="W10" s="19">
        <v>150336750000</v>
      </c>
      <c r="X10" s="15"/>
      <c r="Y10" s="19">
        <v>149655000000</v>
      </c>
      <c r="Z10" s="15"/>
      <c r="AA10" s="20">
        <v>0.66</v>
      </c>
    </row>
    <row r="11" spans="1:27" ht="21.75" customHeight="1">
      <c r="A11" s="73" t="s">
        <v>26</v>
      </c>
      <c r="B11" s="73"/>
      <c r="D11" s="79">
        <f>SUM(D9:E10)</f>
        <v>21000000</v>
      </c>
      <c r="E11" s="79"/>
      <c r="F11" s="15"/>
      <c r="G11" s="21">
        <f>SUM(G9:G10)</f>
        <v>625260565592</v>
      </c>
      <c r="H11" s="15"/>
      <c r="I11" s="21">
        <f>SUM(I9:I10)</f>
        <v>650340768000</v>
      </c>
      <c r="J11" s="15"/>
      <c r="K11" s="21">
        <f>SUM(K9:K10)</f>
        <v>15000000</v>
      </c>
      <c r="L11" s="15"/>
      <c r="M11" s="21">
        <f>SUM(M9:M10)</f>
        <v>150336750000</v>
      </c>
      <c r="N11" s="15"/>
      <c r="O11" s="21">
        <f>SUM(O9:O10)</f>
        <v>0</v>
      </c>
      <c r="P11" s="15"/>
      <c r="Q11" s="21">
        <f>SUM(Q9:Q10)</f>
        <v>0</v>
      </c>
      <c r="R11" s="15"/>
      <c r="S11" s="21">
        <f>SUM(S9:S10)</f>
        <v>36000000</v>
      </c>
      <c r="T11" s="15"/>
      <c r="U11" s="21"/>
      <c r="V11" s="15"/>
      <c r="W11" s="21">
        <f>SUM(W9:W10)</f>
        <v>775597315592</v>
      </c>
      <c r="X11" s="15"/>
      <c r="Y11" s="21">
        <f>SUM(Y9:Y10)</f>
        <v>817595196000</v>
      </c>
      <c r="Z11" s="15"/>
      <c r="AA11" s="22">
        <f>SUM(AA9:AA10)</f>
        <v>3.6</v>
      </c>
    </row>
    <row r="12" spans="1:27" ht="13.5" thickTop="1"/>
  </sheetData>
  <mergeCells count="17">
    <mergeCell ref="A1:AA1"/>
    <mergeCell ref="A2:AA2"/>
    <mergeCell ref="A3:AA3"/>
    <mergeCell ref="B5:AA5"/>
    <mergeCell ref="E6:I6"/>
    <mergeCell ref="K6:Q6"/>
    <mergeCell ref="S6:AA6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K7:M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6"/>
  <sheetViews>
    <sheetView rightToLeft="1" topLeftCell="H4" workbookViewId="0">
      <selection activeCell="W37" sqref="W37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140625" customWidth="1"/>
    <col min="19" max="19" width="1.28515625" customWidth="1"/>
    <col min="20" max="20" width="17.855468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17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9" customWidth="1"/>
    <col min="35" max="35" width="1.28515625" customWidth="1"/>
    <col min="36" max="36" width="20.42578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24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ht="24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38" ht="14.45" customHeight="1"/>
    <row r="5" spans="1:38" ht="21" customHeight="1">
      <c r="A5" s="1" t="s">
        <v>37</v>
      </c>
      <c r="B5" s="78" t="s">
        <v>38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1:38" ht="14.45" customHeight="1">
      <c r="A6" s="74" t="s">
        <v>39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 t="s">
        <v>7</v>
      </c>
      <c r="Q6" s="74"/>
      <c r="R6" s="74"/>
      <c r="S6" s="74"/>
      <c r="T6" s="74"/>
      <c r="V6" s="74" t="s">
        <v>8</v>
      </c>
      <c r="W6" s="74"/>
      <c r="X6" s="74"/>
      <c r="Y6" s="74"/>
      <c r="Z6" s="74"/>
      <c r="AA6" s="74"/>
      <c r="AB6" s="74"/>
      <c r="AD6" s="74" t="s">
        <v>9</v>
      </c>
      <c r="AE6" s="74"/>
      <c r="AF6" s="74"/>
      <c r="AG6" s="74"/>
      <c r="AH6" s="74"/>
      <c r="AI6" s="74"/>
      <c r="AJ6" s="74"/>
      <c r="AK6" s="74"/>
      <c r="AL6" s="74"/>
    </row>
    <row r="7" spans="1:38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7" t="s">
        <v>10</v>
      </c>
      <c r="W7" s="77"/>
      <c r="X7" s="77"/>
      <c r="Y7" s="3"/>
      <c r="Z7" s="77" t="s">
        <v>11</v>
      </c>
      <c r="AA7" s="77"/>
      <c r="AB7" s="77"/>
      <c r="AD7" s="3"/>
      <c r="AE7" s="3"/>
      <c r="AF7" s="3"/>
      <c r="AG7" s="3"/>
      <c r="AH7" s="3"/>
      <c r="AI7" s="3"/>
      <c r="AJ7" s="3"/>
      <c r="AK7" s="3"/>
      <c r="AL7" s="3"/>
    </row>
    <row r="8" spans="1:38" ht="26.25" customHeight="1">
      <c r="A8" s="74" t="s">
        <v>40</v>
      </c>
      <c r="B8" s="74"/>
      <c r="D8" s="2" t="s">
        <v>41</v>
      </c>
      <c r="F8" s="2" t="s">
        <v>42</v>
      </c>
      <c r="H8" s="2" t="s">
        <v>43</v>
      </c>
      <c r="J8" s="2" t="s">
        <v>44</v>
      </c>
      <c r="L8" s="2" t="s">
        <v>45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75" t="s">
        <v>46</v>
      </c>
      <c r="B9" s="75"/>
      <c r="D9" s="5" t="s">
        <v>47</v>
      </c>
      <c r="F9" s="5" t="s">
        <v>47</v>
      </c>
      <c r="H9" s="28" t="s">
        <v>48</v>
      </c>
      <c r="I9" s="15"/>
      <c r="J9" s="28" t="s">
        <v>49</v>
      </c>
      <c r="K9" s="15"/>
      <c r="L9" s="16">
        <v>0</v>
      </c>
      <c r="M9" s="15"/>
      <c r="N9" s="16">
        <v>0</v>
      </c>
      <c r="O9" s="15"/>
      <c r="P9" s="14">
        <v>970</v>
      </c>
      <c r="Q9" s="15"/>
      <c r="R9" s="14">
        <v>902687566</v>
      </c>
      <c r="S9" s="15"/>
      <c r="T9" s="14">
        <v>935541022</v>
      </c>
      <c r="U9" s="15"/>
      <c r="V9" s="14">
        <v>0</v>
      </c>
      <c r="W9" s="15"/>
      <c r="X9" s="14">
        <v>0</v>
      </c>
      <c r="Y9" s="15"/>
      <c r="Z9" s="14">
        <v>0</v>
      </c>
      <c r="AA9" s="15"/>
      <c r="AB9" s="14">
        <v>0</v>
      </c>
      <c r="AC9" s="15"/>
      <c r="AD9" s="14">
        <v>970</v>
      </c>
      <c r="AE9" s="15"/>
      <c r="AF9" s="14">
        <v>998000</v>
      </c>
      <c r="AG9" s="15"/>
      <c r="AH9" s="14">
        <v>902687566</v>
      </c>
      <c r="AI9" s="15"/>
      <c r="AJ9" s="14">
        <v>967533617</v>
      </c>
      <c r="AK9" s="15"/>
      <c r="AL9" s="16">
        <v>0</v>
      </c>
    </row>
    <row r="10" spans="1:38" ht="21.75" customHeight="1">
      <c r="A10" s="69" t="s">
        <v>50</v>
      </c>
      <c r="B10" s="69"/>
      <c r="D10" s="6" t="s">
        <v>47</v>
      </c>
      <c r="F10" s="6" t="s">
        <v>47</v>
      </c>
      <c r="H10" s="29" t="s">
        <v>51</v>
      </c>
      <c r="I10" s="15"/>
      <c r="J10" s="29" t="s">
        <v>52</v>
      </c>
      <c r="K10" s="15"/>
      <c r="L10" s="18">
        <v>23</v>
      </c>
      <c r="M10" s="15"/>
      <c r="N10" s="18">
        <v>23</v>
      </c>
      <c r="O10" s="15"/>
      <c r="P10" s="17">
        <v>1500000</v>
      </c>
      <c r="Q10" s="15"/>
      <c r="R10" s="17">
        <v>1500815625000</v>
      </c>
      <c r="S10" s="15"/>
      <c r="T10" s="17">
        <v>1499184375000</v>
      </c>
      <c r="U10" s="15"/>
      <c r="V10" s="17">
        <v>0</v>
      </c>
      <c r="W10" s="15"/>
      <c r="X10" s="17">
        <v>0</v>
      </c>
      <c r="Y10" s="15"/>
      <c r="Z10" s="17">
        <v>0</v>
      </c>
      <c r="AA10" s="15"/>
      <c r="AB10" s="17">
        <v>0</v>
      </c>
      <c r="AC10" s="15"/>
      <c r="AD10" s="17">
        <v>1500000</v>
      </c>
      <c r="AE10" s="15"/>
      <c r="AF10" s="17">
        <v>1000000</v>
      </c>
      <c r="AG10" s="15"/>
      <c r="AH10" s="17">
        <v>1500815625000</v>
      </c>
      <c r="AI10" s="15"/>
      <c r="AJ10" s="17">
        <v>1499184375000</v>
      </c>
      <c r="AK10" s="15"/>
      <c r="AL10" s="18">
        <v>6.6</v>
      </c>
    </row>
    <row r="11" spans="1:38" ht="21.75" customHeight="1">
      <c r="A11" s="69" t="s">
        <v>53</v>
      </c>
      <c r="B11" s="69"/>
      <c r="D11" s="6" t="s">
        <v>47</v>
      </c>
      <c r="F11" s="6" t="s">
        <v>47</v>
      </c>
      <c r="H11" s="29" t="s">
        <v>54</v>
      </c>
      <c r="I11" s="15"/>
      <c r="J11" s="29" t="s">
        <v>55</v>
      </c>
      <c r="K11" s="15"/>
      <c r="L11" s="18">
        <v>23</v>
      </c>
      <c r="M11" s="15"/>
      <c r="N11" s="18">
        <v>23</v>
      </c>
      <c r="O11" s="15"/>
      <c r="P11" s="17">
        <v>2107459</v>
      </c>
      <c r="Q11" s="15"/>
      <c r="R11" s="17">
        <v>1993360647622</v>
      </c>
      <c r="S11" s="15"/>
      <c r="T11" s="17">
        <v>2000997415710</v>
      </c>
      <c r="U11" s="15"/>
      <c r="V11" s="17">
        <v>0</v>
      </c>
      <c r="W11" s="15"/>
      <c r="X11" s="17">
        <v>0</v>
      </c>
      <c r="Y11" s="15"/>
      <c r="Z11" s="17">
        <v>0</v>
      </c>
      <c r="AA11" s="15"/>
      <c r="AB11" s="17">
        <v>0</v>
      </c>
      <c r="AC11" s="15"/>
      <c r="AD11" s="17">
        <v>2107459</v>
      </c>
      <c r="AE11" s="15"/>
      <c r="AF11" s="17">
        <v>957940</v>
      </c>
      <c r="AG11" s="15"/>
      <c r="AH11" s="17">
        <v>1993360647622</v>
      </c>
      <c r="AI11" s="15"/>
      <c r="AJ11" s="17">
        <v>2017721541479</v>
      </c>
      <c r="AK11" s="15"/>
      <c r="AL11" s="18">
        <v>8.8800000000000008</v>
      </c>
    </row>
    <row r="12" spans="1:38" ht="21.75" customHeight="1">
      <c r="A12" s="69" t="s">
        <v>56</v>
      </c>
      <c r="B12" s="69"/>
      <c r="D12" s="6" t="s">
        <v>47</v>
      </c>
      <c r="F12" s="6" t="s">
        <v>47</v>
      </c>
      <c r="H12" s="29" t="s">
        <v>57</v>
      </c>
      <c r="I12" s="15"/>
      <c r="J12" s="29" t="s">
        <v>58</v>
      </c>
      <c r="K12" s="15"/>
      <c r="L12" s="18">
        <v>23</v>
      </c>
      <c r="M12" s="15"/>
      <c r="N12" s="18">
        <v>23</v>
      </c>
      <c r="O12" s="15"/>
      <c r="P12" s="17">
        <v>6949875</v>
      </c>
      <c r="Q12" s="15"/>
      <c r="R12" s="17">
        <v>6419602545000</v>
      </c>
      <c r="S12" s="15"/>
      <c r="T12" s="17">
        <v>6207378695287</v>
      </c>
      <c r="U12" s="15"/>
      <c r="V12" s="17">
        <v>0</v>
      </c>
      <c r="W12" s="15"/>
      <c r="X12" s="17">
        <v>0</v>
      </c>
      <c r="Y12" s="15"/>
      <c r="Z12" s="17">
        <v>2100000</v>
      </c>
      <c r="AA12" s="15"/>
      <c r="AB12" s="17">
        <v>1610031071250</v>
      </c>
      <c r="AC12" s="15"/>
      <c r="AD12" s="17">
        <v>4849875</v>
      </c>
      <c r="AE12" s="15"/>
      <c r="AF12" s="17">
        <v>777021</v>
      </c>
      <c r="AG12" s="15"/>
      <c r="AH12" s="17">
        <v>4479831636244</v>
      </c>
      <c r="AI12" s="15"/>
      <c r="AJ12" s="17">
        <v>3766405625119</v>
      </c>
      <c r="AK12" s="15"/>
      <c r="AL12" s="18">
        <v>16.579999999999998</v>
      </c>
    </row>
    <row r="13" spans="1:38" ht="21.75" customHeight="1">
      <c r="A13" s="69" t="s">
        <v>59</v>
      </c>
      <c r="B13" s="69"/>
      <c r="D13" s="6" t="s">
        <v>47</v>
      </c>
      <c r="F13" s="6" t="s">
        <v>47</v>
      </c>
      <c r="H13" s="29" t="s">
        <v>60</v>
      </c>
      <c r="I13" s="15"/>
      <c r="J13" s="29" t="s">
        <v>61</v>
      </c>
      <c r="K13" s="15"/>
      <c r="L13" s="18">
        <v>23</v>
      </c>
      <c r="M13" s="15"/>
      <c r="N13" s="18">
        <v>23</v>
      </c>
      <c r="O13" s="15"/>
      <c r="P13" s="17">
        <v>3370</v>
      </c>
      <c r="Q13" s="15"/>
      <c r="R13" s="17">
        <v>3175214000</v>
      </c>
      <c r="S13" s="15"/>
      <c r="T13" s="17">
        <v>2730135581</v>
      </c>
      <c r="U13" s="15"/>
      <c r="V13" s="17">
        <v>0</v>
      </c>
      <c r="W13" s="15"/>
      <c r="X13" s="17">
        <v>0</v>
      </c>
      <c r="Y13" s="15"/>
      <c r="Z13" s="17">
        <v>0</v>
      </c>
      <c r="AA13" s="15"/>
      <c r="AB13" s="17">
        <v>0</v>
      </c>
      <c r="AC13" s="15"/>
      <c r="AD13" s="17">
        <v>3370</v>
      </c>
      <c r="AE13" s="15"/>
      <c r="AF13" s="17">
        <v>823500</v>
      </c>
      <c r="AG13" s="15"/>
      <c r="AH13" s="17">
        <v>3175214000</v>
      </c>
      <c r="AI13" s="15"/>
      <c r="AJ13" s="17">
        <v>2773685987</v>
      </c>
      <c r="AK13" s="15"/>
      <c r="AL13" s="18">
        <v>0.01</v>
      </c>
    </row>
    <row r="14" spans="1:38" ht="21.75" customHeight="1">
      <c r="A14" s="69" t="s">
        <v>62</v>
      </c>
      <c r="B14" s="69"/>
      <c r="D14" s="6" t="s">
        <v>47</v>
      </c>
      <c r="F14" s="6" t="s">
        <v>47</v>
      </c>
      <c r="H14" s="29" t="s">
        <v>63</v>
      </c>
      <c r="I14" s="15"/>
      <c r="J14" s="29" t="s">
        <v>64</v>
      </c>
      <c r="K14" s="15"/>
      <c r="L14" s="18">
        <v>23</v>
      </c>
      <c r="M14" s="15"/>
      <c r="N14" s="18">
        <v>23</v>
      </c>
      <c r="O14" s="15"/>
      <c r="P14" s="17">
        <v>0</v>
      </c>
      <c r="Q14" s="15"/>
      <c r="R14" s="17">
        <v>0</v>
      </c>
      <c r="S14" s="15"/>
      <c r="T14" s="17">
        <v>0</v>
      </c>
      <c r="U14" s="15"/>
      <c r="V14" s="17">
        <v>2569974</v>
      </c>
      <c r="W14" s="15"/>
      <c r="X14" s="17">
        <v>2290001032440</v>
      </c>
      <c r="Y14" s="15"/>
      <c r="Z14" s="17">
        <v>0</v>
      </c>
      <c r="AA14" s="15"/>
      <c r="AB14" s="17">
        <v>0</v>
      </c>
      <c r="AC14" s="15"/>
      <c r="AD14" s="17">
        <v>2569974</v>
      </c>
      <c r="AE14" s="15"/>
      <c r="AF14" s="17">
        <v>891060</v>
      </c>
      <c r="AG14" s="15"/>
      <c r="AH14" s="17">
        <v>2290001032440</v>
      </c>
      <c r="AI14" s="15"/>
      <c r="AJ14" s="17">
        <v>2288755844378</v>
      </c>
      <c r="AK14" s="15"/>
      <c r="AL14" s="18">
        <v>10.08</v>
      </c>
    </row>
    <row r="15" spans="1:38" ht="21.75" customHeight="1">
      <c r="A15" s="71" t="s">
        <v>65</v>
      </c>
      <c r="B15" s="71"/>
      <c r="D15" s="7" t="s">
        <v>47</v>
      </c>
      <c r="F15" s="7" t="s">
        <v>47</v>
      </c>
      <c r="H15" s="30" t="s">
        <v>63</v>
      </c>
      <c r="I15" s="15"/>
      <c r="J15" s="30" t="s">
        <v>66</v>
      </c>
      <c r="K15" s="15"/>
      <c r="L15" s="20">
        <v>23</v>
      </c>
      <c r="M15" s="15"/>
      <c r="N15" s="20">
        <v>23</v>
      </c>
      <c r="O15" s="15"/>
      <c r="P15" s="19">
        <v>0</v>
      </c>
      <c r="Q15" s="15"/>
      <c r="R15" s="19">
        <v>0</v>
      </c>
      <c r="S15" s="15"/>
      <c r="T15" s="19">
        <v>0</v>
      </c>
      <c r="U15" s="15"/>
      <c r="V15" s="19">
        <v>3144723</v>
      </c>
      <c r="W15" s="15"/>
      <c r="X15" s="19">
        <v>2890000437000</v>
      </c>
      <c r="Y15" s="15"/>
      <c r="Z15" s="19">
        <v>0</v>
      </c>
      <c r="AA15" s="15"/>
      <c r="AB15" s="19">
        <v>0</v>
      </c>
      <c r="AC15" s="15"/>
      <c r="AD15" s="19">
        <v>3144723</v>
      </c>
      <c r="AE15" s="15"/>
      <c r="AF15" s="19">
        <v>784400</v>
      </c>
      <c r="AG15" s="15"/>
      <c r="AH15" s="19">
        <v>2890000437000</v>
      </c>
      <c r="AI15" s="15"/>
      <c r="AJ15" s="19">
        <v>2465379441807</v>
      </c>
      <c r="AK15" s="15"/>
      <c r="AL15" s="20">
        <v>10.86</v>
      </c>
    </row>
    <row r="16" spans="1:38" ht="21.75" customHeight="1">
      <c r="A16" s="73" t="s">
        <v>26</v>
      </c>
      <c r="B16" s="73"/>
      <c r="D16" s="10"/>
      <c r="F16" s="10"/>
      <c r="H16" s="21"/>
      <c r="I16" s="15"/>
      <c r="J16" s="21"/>
      <c r="K16" s="15"/>
      <c r="L16" s="21"/>
      <c r="M16" s="15"/>
      <c r="N16" s="21"/>
      <c r="O16" s="15"/>
      <c r="P16" s="21">
        <v>10561674</v>
      </c>
      <c r="Q16" s="15"/>
      <c r="R16" s="21">
        <v>9917856719188</v>
      </c>
      <c r="S16" s="15"/>
      <c r="T16" s="21">
        <v>9711226162600</v>
      </c>
      <c r="U16" s="15"/>
      <c r="V16" s="21">
        <v>5714697</v>
      </c>
      <c r="W16" s="15"/>
      <c r="X16" s="21">
        <v>5180001469440</v>
      </c>
      <c r="Y16" s="15"/>
      <c r="Z16" s="21">
        <v>2100000</v>
      </c>
      <c r="AA16" s="15"/>
      <c r="AB16" s="21">
        <v>1610031071250</v>
      </c>
      <c r="AC16" s="15"/>
      <c r="AD16" s="21">
        <v>14176371</v>
      </c>
      <c r="AE16" s="15"/>
      <c r="AF16" s="21"/>
      <c r="AG16" s="15"/>
      <c r="AH16" s="21">
        <v>13158087279872</v>
      </c>
      <c r="AI16" s="15"/>
      <c r="AJ16" s="21">
        <v>12041188047387</v>
      </c>
      <c r="AK16" s="15"/>
      <c r="AL16" s="22">
        <v>53.01</v>
      </c>
    </row>
  </sheetData>
  <mergeCells count="1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rightToLeft="1" workbookViewId="0">
      <selection activeCell="I26" sqref="I26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21" customHeight="1">
      <c r="A4" s="78" t="s">
        <v>67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23.25" customHeight="1">
      <c r="A5" s="78" t="s">
        <v>68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/>
    <row r="7" spans="1:13" ht="14.45" customHeight="1">
      <c r="C7" s="74" t="s">
        <v>9</v>
      </c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14.45" customHeight="1">
      <c r="A8" s="2" t="s">
        <v>69</v>
      </c>
      <c r="C8" s="4" t="s">
        <v>13</v>
      </c>
      <c r="D8" s="3"/>
      <c r="E8" s="4" t="s">
        <v>70</v>
      </c>
      <c r="F8" s="3"/>
      <c r="G8" s="4" t="s">
        <v>71</v>
      </c>
      <c r="H8" s="3"/>
      <c r="I8" s="4" t="s">
        <v>72</v>
      </c>
      <c r="J8" s="3"/>
      <c r="K8" s="4" t="s">
        <v>73</v>
      </c>
      <c r="L8" s="3"/>
      <c r="M8" s="4" t="s">
        <v>74</v>
      </c>
    </row>
    <row r="9" spans="1:13" ht="21.75" customHeight="1">
      <c r="A9" s="11" t="s">
        <v>56</v>
      </c>
      <c r="C9" s="33">
        <v>4849875</v>
      </c>
      <c r="D9" s="34"/>
      <c r="E9" s="33">
        <v>762990</v>
      </c>
      <c r="F9" s="34"/>
      <c r="G9" s="33">
        <v>777021</v>
      </c>
      <c r="H9" s="34"/>
      <c r="I9" s="35" t="s">
        <v>75</v>
      </c>
      <c r="J9" s="34"/>
      <c r="K9" s="33">
        <v>3766405625119</v>
      </c>
      <c r="L9" s="34"/>
      <c r="M9" s="36" t="s">
        <v>76</v>
      </c>
    </row>
    <row r="10" spans="1:13" ht="21.75" customHeight="1" thickBot="1">
      <c r="A10" s="9" t="s">
        <v>26</v>
      </c>
      <c r="C10" s="21">
        <f>SUM(C9)</f>
        <v>4849875</v>
      </c>
      <c r="D10" s="15"/>
      <c r="E10" s="21"/>
      <c r="F10" s="15"/>
      <c r="G10" s="21"/>
      <c r="H10" s="15"/>
      <c r="I10" s="21"/>
      <c r="J10" s="15"/>
      <c r="K10" s="21">
        <f>SUM(K9)</f>
        <v>3766405625119</v>
      </c>
      <c r="L10" s="15"/>
      <c r="M10" s="21"/>
    </row>
    <row r="11" spans="1:13" ht="13.5" thickTop="1"/>
    <row r="21" spans="11:11">
      <c r="K21" s="32"/>
    </row>
    <row r="22" spans="11:11">
      <c r="K22" s="31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J14" sqref="J14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7.85546875" bestFit="1" customWidth="1"/>
    <col min="11" max="11" width="1.28515625" customWidth="1"/>
    <col min="12" max="12" width="20.5703125" bestFit="1" customWidth="1"/>
    <col min="13" max="13" width="0.28515625" customWidth="1"/>
  </cols>
  <sheetData>
    <row r="1" spans="1:12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4.45" customHeight="1"/>
    <row r="5" spans="1:12" ht="18" customHeight="1">
      <c r="A5" s="1" t="s">
        <v>77</v>
      </c>
      <c r="B5" s="78" t="s">
        <v>78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21" customHeight="1">
      <c r="D6" s="2" t="s">
        <v>7</v>
      </c>
      <c r="F6" s="74" t="s">
        <v>8</v>
      </c>
      <c r="G6" s="74"/>
      <c r="H6" s="74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74" t="s">
        <v>79</v>
      </c>
      <c r="B8" s="74"/>
      <c r="D8" s="2" t="s">
        <v>80</v>
      </c>
      <c r="F8" s="2" t="s">
        <v>81</v>
      </c>
      <c r="H8" s="2" t="s">
        <v>82</v>
      </c>
      <c r="J8" s="2" t="s">
        <v>80</v>
      </c>
      <c r="L8" s="2" t="s">
        <v>18</v>
      </c>
    </row>
    <row r="9" spans="1:12" ht="21.75" customHeight="1">
      <c r="A9" s="75" t="s">
        <v>83</v>
      </c>
      <c r="B9" s="75"/>
      <c r="D9" s="14">
        <v>3494604552196</v>
      </c>
      <c r="E9" s="15"/>
      <c r="F9" s="14">
        <v>3328502937995</v>
      </c>
      <c r="G9" s="15"/>
      <c r="H9" s="14">
        <v>5931810306409</v>
      </c>
      <c r="I9" s="15"/>
      <c r="J9" s="14">
        <v>891297183782</v>
      </c>
      <c r="K9" s="15"/>
      <c r="L9" s="16">
        <v>3.92</v>
      </c>
    </row>
    <row r="10" spans="1:12" ht="21.75" customHeight="1">
      <c r="A10" s="69" t="s">
        <v>84</v>
      </c>
      <c r="B10" s="69"/>
      <c r="D10" s="17">
        <v>6832550000000</v>
      </c>
      <c r="E10" s="15"/>
      <c r="F10" s="17">
        <v>35938356164</v>
      </c>
      <c r="G10" s="15"/>
      <c r="H10" s="17">
        <v>2685938356164</v>
      </c>
      <c r="I10" s="15"/>
      <c r="J10" s="17">
        <v>4182550000000</v>
      </c>
      <c r="K10" s="15"/>
      <c r="L10" s="18">
        <v>18.420000000000002</v>
      </c>
    </row>
    <row r="11" spans="1:12" ht="21.75" customHeight="1">
      <c r="A11" s="69" t="s">
        <v>85</v>
      </c>
      <c r="B11" s="69"/>
      <c r="D11" s="17">
        <v>1659001352</v>
      </c>
      <c r="E11" s="15"/>
      <c r="F11" s="17">
        <v>5247662156920</v>
      </c>
      <c r="G11" s="15"/>
      <c r="H11" s="17">
        <v>5247647565133</v>
      </c>
      <c r="I11" s="15"/>
      <c r="J11" s="17">
        <v>1673593139</v>
      </c>
      <c r="K11" s="15"/>
      <c r="L11" s="18">
        <v>0.01</v>
      </c>
    </row>
    <row r="12" spans="1:12" ht="21.75" customHeight="1">
      <c r="A12" s="69" t="s">
        <v>84</v>
      </c>
      <c r="B12" s="69"/>
      <c r="D12" s="17">
        <v>924000000000</v>
      </c>
      <c r="E12" s="15"/>
      <c r="F12" s="17">
        <v>0</v>
      </c>
      <c r="G12" s="15"/>
      <c r="H12" s="17">
        <v>924000000000</v>
      </c>
      <c r="I12" s="15"/>
      <c r="J12" s="17">
        <v>0</v>
      </c>
      <c r="K12" s="15"/>
      <c r="L12" s="18">
        <v>0</v>
      </c>
    </row>
    <row r="13" spans="1:12" ht="21.75" customHeight="1">
      <c r="A13" s="69" t="s">
        <v>86</v>
      </c>
      <c r="B13" s="69"/>
      <c r="D13" s="17">
        <v>1794610</v>
      </c>
      <c r="E13" s="15"/>
      <c r="F13" s="17">
        <v>3067068500525</v>
      </c>
      <c r="G13" s="15"/>
      <c r="H13" s="17">
        <v>3000001500000</v>
      </c>
      <c r="I13" s="15"/>
      <c r="J13" s="17">
        <v>67068795135</v>
      </c>
      <c r="K13" s="15"/>
      <c r="L13" s="18">
        <v>0.3</v>
      </c>
    </row>
    <row r="14" spans="1:12" ht="21.75" customHeight="1">
      <c r="A14" s="69" t="s">
        <v>87</v>
      </c>
      <c r="B14" s="69"/>
      <c r="D14" s="17">
        <v>16790455</v>
      </c>
      <c r="E14" s="15"/>
      <c r="F14" s="17">
        <v>6396806086035</v>
      </c>
      <c r="G14" s="15"/>
      <c r="H14" s="17">
        <v>6395508016049</v>
      </c>
      <c r="I14" s="15"/>
      <c r="J14" s="17">
        <v>1314860441</v>
      </c>
      <c r="K14" s="15"/>
      <c r="L14" s="18">
        <v>0.01</v>
      </c>
    </row>
    <row r="15" spans="1:12" ht="21.75" customHeight="1">
      <c r="A15" s="69" t="s">
        <v>88</v>
      </c>
      <c r="B15" s="69"/>
      <c r="D15" s="17">
        <v>0</v>
      </c>
      <c r="E15" s="15"/>
      <c r="F15" s="17">
        <v>2550000000000</v>
      </c>
      <c r="G15" s="15"/>
      <c r="H15" s="17">
        <v>0</v>
      </c>
      <c r="I15" s="15"/>
      <c r="J15" s="17">
        <v>2550000000000</v>
      </c>
      <c r="K15" s="15"/>
      <c r="L15" s="18">
        <v>11.23</v>
      </c>
    </row>
    <row r="16" spans="1:12" ht="21.75" customHeight="1">
      <c r="A16" s="71" t="s">
        <v>88</v>
      </c>
      <c r="B16" s="71"/>
      <c r="D16" s="19">
        <v>0</v>
      </c>
      <c r="E16" s="15"/>
      <c r="F16" s="19">
        <v>450000000000</v>
      </c>
      <c r="G16" s="15"/>
      <c r="H16" s="19">
        <v>0</v>
      </c>
      <c r="I16" s="15"/>
      <c r="J16" s="19">
        <v>450000000000</v>
      </c>
      <c r="K16" s="15"/>
      <c r="L16" s="20">
        <v>1.98</v>
      </c>
    </row>
    <row r="17" spans="1:12" ht="21.75" customHeight="1">
      <c r="A17" s="73" t="s">
        <v>26</v>
      </c>
      <c r="B17" s="73"/>
      <c r="D17" s="10">
        <f>SUM(D9:D16)</f>
        <v>11252832138613</v>
      </c>
      <c r="F17" s="10">
        <f>SUM(F9:F16)</f>
        <v>21075978037639</v>
      </c>
      <c r="H17" s="10">
        <f>SUM(H9:H16)</f>
        <v>24184905743755</v>
      </c>
      <c r="J17" s="10">
        <f>SUM(J9:J16)</f>
        <v>8143904432497</v>
      </c>
      <c r="L17" s="22">
        <f>SUM(L9:L16)</f>
        <v>35.870000000000005</v>
      </c>
    </row>
    <row r="18" spans="1:12" ht="13.5" thickTop="1"/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rightToLeft="1" workbookViewId="0">
      <selection activeCell="Q21" sqref="Q2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4.45" customHeight="1"/>
    <row r="5" spans="1:10" ht="29.1" customHeight="1">
      <c r="A5" s="1" t="s">
        <v>90</v>
      </c>
      <c r="B5" s="78" t="s">
        <v>91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/>
    <row r="7" spans="1:10" ht="14.45" customHeight="1">
      <c r="A7" s="74" t="s">
        <v>92</v>
      </c>
      <c r="B7" s="74"/>
      <c r="D7" s="2" t="s">
        <v>93</v>
      </c>
      <c r="F7" s="2" t="s">
        <v>80</v>
      </c>
      <c r="H7" s="2" t="s">
        <v>94</v>
      </c>
      <c r="J7" s="2" t="s">
        <v>95</v>
      </c>
    </row>
    <row r="8" spans="1:10" ht="21.75" customHeight="1">
      <c r="A8" s="75" t="s">
        <v>96</v>
      </c>
      <c r="B8" s="75"/>
      <c r="D8" s="37" t="s">
        <v>97</v>
      </c>
      <c r="E8" s="34"/>
      <c r="F8" s="43">
        <v>-1988806916</v>
      </c>
      <c r="G8" s="34"/>
      <c r="H8" s="48">
        <v>0.28999999999999998</v>
      </c>
      <c r="I8" s="34"/>
      <c r="J8" s="48">
        <v>-0.01</v>
      </c>
    </row>
    <row r="9" spans="1:10" ht="21.75" customHeight="1">
      <c r="A9" s="69" t="s">
        <v>98</v>
      </c>
      <c r="B9" s="69"/>
      <c r="D9" s="39" t="s">
        <v>99</v>
      </c>
      <c r="E9" s="34"/>
      <c r="F9" s="44">
        <v>16917678001</v>
      </c>
      <c r="G9" s="34"/>
      <c r="H9" s="49">
        <v>-2.4900000000000002</v>
      </c>
      <c r="I9" s="34"/>
      <c r="J9" s="49">
        <v>7.0000000000000007E-2</v>
      </c>
    </row>
    <row r="10" spans="1:10" ht="21.75" customHeight="1">
      <c r="A10" s="69" t="s">
        <v>100</v>
      </c>
      <c r="B10" s="69"/>
      <c r="D10" s="39" t="s">
        <v>101</v>
      </c>
      <c r="E10" s="34"/>
      <c r="F10" s="44">
        <v>-1043464092913</v>
      </c>
      <c r="G10" s="34"/>
      <c r="H10" s="49">
        <v>153.88999999999999</v>
      </c>
      <c r="I10" s="34"/>
      <c r="J10" s="49">
        <v>-4.59</v>
      </c>
    </row>
    <row r="11" spans="1:10" ht="21.75" customHeight="1">
      <c r="A11" s="69" t="s">
        <v>102</v>
      </c>
      <c r="B11" s="69"/>
      <c r="D11" s="39" t="s">
        <v>103</v>
      </c>
      <c r="E11" s="34"/>
      <c r="F11" s="44">
        <v>351720265062</v>
      </c>
      <c r="G11" s="34"/>
      <c r="H11" s="49">
        <v>-51.87</v>
      </c>
      <c r="I11" s="34"/>
      <c r="J11" s="49">
        <v>1.55</v>
      </c>
    </row>
    <row r="12" spans="1:10" ht="21.75" customHeight="1">
      <c r="A12" s="71" t="s">
        <v>104</v>
      </c>
      <c r="B12" s="71"/>
      <c r="D12" s="40" t="s">
        <v>105</v>
      </c>
      <c r="E12" s="34"/>
      <c r="F12" s="45">
        <v>841482962</v>
      </c>
      <c r="G12" s="34"/>
      <c r="H12" s="50">
        <v>-0.12</v>
      </c>
      <c r="I12" s="34"/>
      <c r="J12" s="50">
        <v>0</v>
      </c>
    </row>
    <row r="13" spans="1:10" ht="21.75" customHeight="1" thickBot="1">
      <c r="A13" s="73" t="s">
        <v>26</v>
      </c>
      <c r="B13" s="73"/>
      <c r="D13" s="42"/>
      <c r="E13" s="34"/>
      <c r="F13" s="46">
        <f>SUM(F8:F12)</f>
        <v>-675973473804</v>
      </c>
      <c r="G13" s="34"/>
      <c r="H13" s="51">
        <f>SUM(H8:H12)</f>
        <v>99.699999999999989</v>
      </c>
      <c r="I13" s="34"/>
      <c r="J13" s="51">
        <f>SUM(J8:J12)</f>
        <v>-2.9800000000000004</v>
      </c>
    </row>
    <row r="14" spans="1:10" ht="13.5" thickTop="1"/>
    <row r="16" spans="1:10">
      <c r="H16" s="47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2"/>
  <sheetViews>
    <sheetView rightToLeft="1" workbookViewId="0">
      <selection activeCell="A10" sqref="A10:B1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4.5703125" bestFit="1" customWidth="1"/>
    <col min="9" max="9" width="1.28515625" customWidth="1"/>
    <col min="10" max="10" width="15.28515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.85546875" customWidth="1"/>
    <col min="18" max="18" width="1.28515625" customWidth="1"/>
    <col min="19" max="19" width="14.5703125" bestFit="1" customWidth="1"/>
    <col min="20" max="20" width="1.28515625" customWidth="1"/>
    <col min="21" max="21" width="14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1.7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2" customHeight="1"/>
    <row r="5" spans="1:23" ht="25.5" customHeight="1">
      <c r="A5" s="1" t="s">
        <v>106</v>
      </c>
      <c r="B5" s="78" t="s">
        <v>107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8.75" customHeight="1">
      <c r="D6" s="74" t="s">
        <v>108</v>
      </c>
      <c r="E6" s="74"/>
      <c r="F6" s="74"/>
      <c r="G6" s="74"/>
      <c r="H6" s="74"/>
      <c r="I6" s="74"/>
      <c r="J6" s="74"/>
      <c r="K6" s="74"/>
      <c r="L6" s="74"/>
      <c r="N6" s="74" t="s">
        <v>109</v>
      </c>
      <c r="O6" s="74"/>
      <c r="P6" s="74"/>
      <c r="Q6" s="74"/>
      <c r="R6" s="74"/>
      <c r="S6" s="74"/>
      <c r="T6" s="74"/>
      <c r="U6" s="74"/>
      <c r="V6" s="74"/>
      <c r="W6" s="74"/>
    </row>
    <row r="7" spans="1:23" ht="22.5" customHeight="1">
      <c r="D7" s="3"/>
      <c r="E7" s="3"/>
      <c r="F7" s="3"/>
      <c r="G7" s="3"/>
      <c r="H7" s="3"/>
      <c r="I7" s="3"/>
      <c r="J7" s="77" t="s">
        <v>26</v>
      </c>
      <c r="K7" s="77"/>
      <c r="L7" s="77"/>
      <c r="N7" s="3"/>
      <c r="O7" s="3"/>
      <c r="P7" s="3"/>
      <c r="Q7" s="3"/>
      <c r="R7" s="3"/>
      <c r="S7" s="3"/>
      <c r="T7" s="3"/>
      <c r="U7" s="77" t="s">
        <v>26</v>
      </c>
      <c r="V7" s="77"/>
      <c r="W7" s="77"/>
    </row>
    <row r="8" spans="1:23" ht="24" customHeight="1">
      <c r="A8" s="74" t="s">
        <v>110</v>
      </c>
      <c r="B8" s="74"/>
      <c r="D8" s="2" t="s">
        <v>111</v>
      </c>
      <c r="F8" s="2" t="s">
        <v>112</v>
      </c>
      <c r="H8" s="2" t="s">
        <v>113</v>
      </c>
      <c r="J8" s="4" t="s">
        <v>80</v>
      </c>
      <c r="K8" s="3"/>
      <c r="L8" s="4" t="s">
        <v>94</v>
      </c>
      <c r="N8" s="2" t="s">
        <v>111</v>
      </c>
      <c r="P8" s="74" t="s">
        <v>112</v>
      </c>
      <c r="Q8" s="74"/>
      <c r="S8" s="2" t="s">
        <v>113</v>
      </c>
      <c r="U8" s="4" t="s">
        <v>80</v>
      </c>
      <c r="V8" s="3"/>
      <c r="W8" s="4" t="s">
        <v>94</v>
      </c>
    </row>
    <row r="9" spans="1:23" ht="21.75" customHeight="1">
      <c r="A9" s="75" t="s">
        <v>19</v>
      </c>
      <c r="B9" s="75"/>
      <c r="D9" s="14">
        <v>0</v>
      </c>
      <c r="E9" s="15"/>
      <c r="F9" s="62">
        <v>-71505178</v>
      </c>
      <c r="G9" s="63"/>
      <c r="H9" s="62">
        <v>669013732</v>
      </c>
      <c r="I9" s="63"/>
      <c r="J9" s="62">
        <v>597508554</v>
      </c>
      <c r="K9" s="63"/>
      <c r="L9" s="62">
        <v>-0.09</v>
      </c>
      <c r="M9" s="63"/>
      <c r="N9" s="62">
        <v>0</v>
      </c>
      <c r="O9" s="63"/>
      <c r="P9" s="81">
        <v>101421877</v>
      </c>
      <c r="Q9" s="81"/>
      <c r="R9" s="63"/>
      <c r="S9" s="62">
        <v>669013732</v>
      </c>
      <c r="T9" s="63"/>
      <c r="U9" s="62">
        <v>770435609</v>
      </c>
      <c r="V9" s="63"/>
      <c r="W9" s="62">
        <v>-0.21</v>
      </c>
    </row>
    <row r="10" spans="1:23" ht="21.75" customHeight="1">
      <c r="A10" s="69" t="s">
        <v>20</v>
      </c>
      <c r="B10" s="69"/>
      <c r="D10" s="17">
        <v>0</v>
      </c>
      <c r="E10" s="15"/>
      <c r="F10" s="64">
        <v>0</v>
      </c>
      <c r="G10" s="63"/>
      <c r="H10" s="64">
        <v>1266344078</v>
      </c>
      <c r="I10" s="63"/>
      <c r="J10" s="64">
        <v>1266344078</v>
      </c>
      <c r="K10" s="63"/>
      <c r="L10" s="64">
        <v>-0.19</v>
      </c>
      <c r="M10" s="63"/>
      <c r="N10" s="64">
        <v>0</v>
      </c>
      <c r="O10" s="63"/>
      <c r="P10" s="80">
        <v>0</v>
      </c>
      <c r="Q10" s="80"/>
      <c r="R10" s="63"/>
      <c r="S10" s="64">
        <v>1266344078</v>
      </c>
      <c r="T10" s="63"/>
      <c r="U10" s="64">
        <v>1266344078</v>
      </c>
      <c r="V10" s="63"/>
      <c r="W10" s="64">
        <v>-0.35</v>
      </c>
    </row>
    <row r="11" spans="1:23" ht="21.75" customHeight="1">
      <c r="A11" s="69" t="s">
        <v>114</v>
      </c>
      <c r="B11" s="69"/>
      <c r="D11" s="17">
        <v>0</v>
      </c>
      <c r="E11" s="15"/>
      <c r="F11" s="64">
        <v>0</v>
      </c>
      <c r="G11" s="63"/>
      <c r="H11" s="64">
        <v>0</v>
      </c>
      <c r="I11" s="63"/>
      <c r="J11" s="64">
        <v>0</v>
      </c>
      <c r="K11" s="63"/>
      <c r="L11" s="64">
        <v>0</v>
      </c>
      <c r="M11" s="63"/>
      <c r="N11" s="64">
        <v>0</v>
      </c>
      <c r="O11" s="63"/>
      <c r="P11" s="80">
        <v>0</v>
      </c>
      <c r="Q11" s="80"/>
      <c r="R11" s="63"/>
      <c r="S11" s="64">
        <v>4078909</v>
      </c>
      <c r="T11" s="63"/>
      <c r="U11" s="64">
        <v>4078909</v>
      </c>
      <c r="V11" s="63"/>
      <c r="W11" s="64">
        <v>0</v>
      </c>
    </row>
    <row r="12" spans="1:23" ht="21.75" customHeight="1">
      <c r="A12" s="69" t="s">
        <v>115</v>
      </c>
      <c r="B12" s="69"/>
      <c r="D12" s="17">
        <v>0</v>
      </c>
      <c r="E12" s="15"/>
      <c r="F12" s="64">
        <v>0</v>
      </c>
      <c r="G12" s="63"/>
      <c r="H12" s="64">
        <v>0</v>
      </c>
      <c r="I12" s="63"/>
      <c r="J12" s="64">
        <v>0</v>
      </c>
      <c r="K12" s="63"/>
      <c r="L12" s="64">
        <v>0</v>
      </c>
      <c r="M12" s="63"/>
      <c r="N12" s="64">
        <v>0</v>
      </c>
      <c r="O12" s="63"/>
      <c r="P12" s="80">
        <v>0</v>
      </c>
      <c r="Q12" s="80"/>
      <c r="R12" s="63"/>
      <c r="S12" s="64">
        <v>740321</v>
      </c>
      <c r="T12" s="63"/>
      <c r="U12" s="64">
        <v>740321</v>
      </c>
      <c r="V12" s="63"/>
      <c r="W12" s="64">
        <v>0</v>
      </c>
    </row>
    <row r="13" spans="1:23" ht="21.75" customHeight="1">
      <c r="A13" s="69" t="s">
        <v>116</v>
      </c>
      <c r="B13" s="69"/>
      <c r="D13" s="17">
        <v>0</v>
      </c>
      <c r="E13" s="15"/>
      <c r="F13" s="64">
        <v>0</v>
      </c>
      <c r="G13" s="63"/>
      <c r="H13" s="64">
        <v>0</v>
      </c>
      <c r="I13" s="63"/>
      <c r="J13" s="64">
        <v>0</v>
      </c>
      <c r="K13" s="63"/>
      <c r="L13" s="64">
        <v>0</v>
      </c>
      <c r="M13" s="63"/>
      <c r="N13" s="64">
        <v>0</v>
      </c>
      <c r="O13" s="63"/>
      <c r="P13" s="80">
        <v>0</v>
      </c>
      <c r="Q13" s="80"/>
      <c r="R13" s="63"/>
      <c r="S13" s="64">
        <v>340853</v>
      </c>
      <c r="T13" s="63"/>
      <c r="U13" s="64">
        <v>340853</v>
      </c>
      <c r="V13" s="63"/>
      <c r="W13" s="64">
        <v>0</v>
      </c>
    </row>
    <row r="14" spans="1:23" ht="21.75" customHeight="1">
      <c r="A14" s="69" t="s">
        <v>117</v>
      </c>
      <c r="B14" s="69"/>
      <c r="D14" s="17">
        <v>0</v>
      </c>
      <c r="E14" s="15"/>
      <c r="F14" s="64">
        <v>0</v>
      </c>
      <c r="G14" s="63"/>
      <c r="H14" s="64">
        <v>0</v>
      </c>
      <c r="I14" s="63"/>
      <c r="J14" s="64">
        <v>0</v>
      </c>
      <c r="K14" s="63"/>
      <c r="L14" s="64">
        <v>0</v>
      </c>
      <c r="M14" s="63"/>
      <c r="N14" s="64">
        <v>0</v>
      </c>
      <c r="O14" s="63"/>
      <c r="P14" s="80">
        <v>0</v>
      </c>
      <c r="Q14" s="80"/>
      <c r="R14" s="63"/>
      <c r="S14" s="64">
        <v>254819350</v>
      </c>
      <c r="T14" s="63"/>
      <c r="U14" s="64">
        <v>254819350</v>
      </c>
      <c r="V14" s="63"/>
      <c r="W14" s="64">
        <v>-7.0000000000000007E-2</v>
      </c>
    </row>
    <row r="15" spans="1:23" ht="21.75" customHeight="1">
      <c r="A15" s="69" t="s">
        <v>23</v>
      </c>
      <c r="B15" s="69"/>
      <c r="D15" s="17">
        <v>0</v>
      </c>
      <c r="E15" s="15"/>
      <c r="F15" s="64">
        <v>-2182016613</v>
      </c>
      <c r="G15" s="63"/>
      <c r="H15" s="64">
        <v>0</v>
      </c>
      <c r="I15" s="63"/>
      <c r="J15" s="64">
        <v>-2182016613</v>
      </c>
      <c r="K15" s="63"/>
      <c r="L15" s="64">
        <v>0.32</v>
      </c>
      <c r="M15" s="63"/>
      <c r="N15" s="64">
        <v>0</v>
      </c>
      <c r="O15" s="63"/>
      <c r="P15" s="80">
        <v>-1137855205</v>
      </c>
      <c r="Q15" s="80"/>
      <c r="R15" s="63"/>
      <c r="S15" s="64">
        <v>2421635572</v>
      </c>
      <c r="T15" s="63"/>
      <c r="U15" s="64">
        <v>1283780367</v>
      </c>
      <c r="V15" s="63"/>
      <c r="W15" s="64">
        <v>-0.35</v>
      </c>
    </row>
    <row r="16" spans="1:23" ht="21.75" customHeight="1">
      <c r="A16" s="69" t="s">
        <v>118</v>
      </c>
      <c r="B16" s="69"/>
      <c r="D16" s="17">
        <v>0</v>
      </c>
      <c r="E16" s="15"/>
      <c r="F16" s="64">
        <v>0</v>
      </c>
      <c r="G16" s="63"/>
      <c r="H16" s="64">
        <v>0</v>
      </c>
      <c r="I16" s="63"/>
      <c r="J16" s="64">
        <v>0</v>
      </c>
      <c r="K16" s="63"/>
      <c r="L16" s="64">
        <v>0</v>
      </c>
      <c r="M16" s="63"/>
      <c r="N16" s="64">
        <v>0</v>
      </c>
      <c r="O16" s="63"/>
      <c r="P16" s="80">
        <v>0</v>
      </c>
      <c r="Q16" s="80"/>
      <c r="R16" s="63"/>
      <c r="S16" s="64">
        <v>259762637</v>
      </c>
      <c r="T16" s="63"/>
      <c r="U16" s="64">
        <v>259762637</v>
      </c>
      <c r="V16" s="63"/>
      <c r="W16" s="64">
        <v>-7.0000000000000007E-2</v>
      </c>
    </row>
    <row r="17" spans="1:23" ht="21.75" customHeight="1">
      <c r="A17" s="69" t="s">
        <v>21</v>
      </c>
      <c r="B17" s="69"/>
      <c r="D17" s="17">
        <v>0</v>
      </c>
      <c r="E17" s="15"/>
      <c r="F17" s="64">
        <v>-1053790740</v>
      </c>
      <c r="G17" s="63"/>
      <c r="H17" s="64">
        <v>0</v>
      </c>
      <c r="I17" s="63"/>
      <c r="J17" s="64">
        <v>-1053790740</v>
      </c>
      <c r="K17" s="63"/>
      <c r="L17" s="64">
        <v>0.16</v>
      </c>
      <c r="M17" s="63"/>
      <c r="N17" s="64">
        <v>0</v>
      </c>
      <c r="O17" s="63"/>
      <c r="P17" s="80">
        <v>1191984241</v>
      </c>
      <c r="Q17" s="80"/>
      <c r="R17" s="63"/>
      <c r="S17" s="64">
        <v>716467564</v>
      </c>
      <c r="T17" s="63"/>
      <c r="U17" s="64">
        <v>1908451805</v>
      </c>
      <c r="V17" s="63"/>
      <c r="W17" s="64">
        <v>-0.52</v>
      </c>
    </row>
    <row r="18" spans="1:23" ht="21.75" customHeight="1">
      <c r="A18" s="69" t="s">
        <v>22</v>
      </c>
      <c r="B18" s="69"/>
      <c r="D18" s="17">
        <v>0</v>
      </c>
      <c r="E18" s="15"/>
      <c r="F18" s="64">
        <v>-625998335</v>
      </c>
      <c r="G18" s="63"/>
      <c r="H18" s="64">
        <v>0</v>
      </c>
      <c r="I18" s="63"/>
      <c r="J18" s="64">
        <v>-625998335</v>
      </c>
      <c r="K18" s="63"/>
      <c r="L18" s="64">
        <v>0.09</v>
      </c>
      <c r="M18" s="63"/>
      <c r="N18" s="64">
        <v>0</v>
      </c>
      <c r="O18" s="63"/>
      <c r="P18" s="80">
        <v>-82670091</v>
      </c>
      <c r="Q18" s="80"/>
      <c r="R18" s="63"/>
      <c r="S18" s="64">
        <v>1202542837</v>
      </c>
      <c r="T18" s="63"/>
      <c r="U18" s="64">
        <v>1119872746</v>
      </c>
      <c r="V18" s="63"/>
      <c r="W18" s="64">
        <v>-0.31</v>
      </c>
    </row>
    <row r="19" spans="1:23" ht="21.75" customHeight="1">
      <c r="A19" s="69" t="s">
        <v>25</v>
      </c>
      <c r="B19" s="69"/>
      <c r="D19" s="17">
        <v>0</v>
      </c>
      <c r="E19" s="15"/>
      <c r="F19" s="64">
        <v>522536</v>
      </c>
      <c r="G19" s="63"/>
      <c r="H19" s="64">
        <v>0</v>
      </c>
      <c r="I19" s="63"/>
      <c r="J19" s="64">
        <v>522536</v>
      </c>
      <c r="K19" s="63"/>
      <c r="L19" s="64">
        <v>0</v>
      </c>
      <c r="M19" s="63"/>
      <c r="N19" s="64">
        <v>0</v>
      </c>
      <c r="O19" s="63"/>
      <c r="P19" s="80">
        <v>522536</v>
      </c>
      <c r="Q19" s="80"/>
      <c r="R19" s="63"/>
      <c r="S19" s="64">
        <v>0</v>
      </c>
      <c r="T19" s="63"/>
      <c r="U19" s="64">
        <v>522536</v>
      </c>
      <c r="V19" s="63"/>
      <c r="W19" s="64">
        <v>0</v>
      </c>
    </row>
    <row r="20" spans="1:23" ht="21.75" customHeight="1">
      <c r="A20" s="71" t="s">
        <v>24</v>
      </c>
      <c r="B20" s="71"/>
      <c r="D20" s="19">
        <v>0</v>
      </c>
      <c r="E20" s="15"/>
      <c r="F20" s="65">
        <v>8623604</v>
      </c>
      <c r="G20" s="63"/>
      <c r="H20" s="65">
        <v>0</v>
      </c>
      <c r="I20" s="63"/>
      <c r="J20" s="65">
        <v>8623604</v>
      </c>
      <c r="K20" s="63"/>
      <c r="L20" s="65">
        <v>0</v>
      </c>
      <c r="M20" s="63"/>
      <c r="N20" s="65">
        <v>0</v>
      </c>
      <c r="O20" s="63"/>
      <c r="P20" s="80">
        <v>8623604</v>
      </c>
      <c r="Q20" s="80"/>
      <c r="R20" s="63"/>
      <c r="S20" s="65">
        <v>0</v>
      </c>
      <c r="T20" s="63"/>
      <c r="U20" s="65">
        <v>8623604</v>
      </c>
      <c r="V20" s="63"/>
      <c r="W20" s="65">
        <v>0</v>
      </c>
    </row>
    <row r="21" spans="1:23" ht="21.75" customHeight="1" thickBot="1">
      <c r="A21" s="73" t="s">
        <v>26</v>
      </c>
      <c r="B21" s="73"/>
      <c r="D21" s="21">
        <f>SUM(D9:D20)</f>
        <v>0</v>
      </c>
      <c r="E21" s="15"/>
      <c r="F21" s="66">
        <f>SUM(F9:F20)</f>
        <v>-3924164726</v>
      </c>
      <c r="G21" s="63"/>
      <c r="H21" s="66">
        <f>SUM(H9:H20)</f>
        <v>1935357810</v>
      </c>
      <c r="I21" s="63"/>
      <c r="J21" s="66">
        <f>SUM(J9:J20)</f>
        <v>-1988806916</v>
      </c>
      <c r="K21" s="63"/>
      <c r="L21" s="66">
        <f>SUM(L9:L20)</f>
        <v>0.28999999999999998</v>
      </c>
      <c r="M21" s="63"/>
      <c r="N21" s="66">
        <f>SUM(N9:N20)</f>
        <v>0</v>
      </c>
      <c r="O21" s="63"/>
      <c r="P21" s="63"/>
      <c r="Q21" s="66">
        <f>SUM(P9:Q20)</f>
        <v>82026962</v>
      </c>
      <c r="R21" s="63"/>
      <c r="S21" s="66">
        <f>SUM(S9:S20)</f>
        <v>6795745853</v>
      </c>
      <c r="T21" s="63"/>
      <c r="U21" s="66">
        <f>SUM(U9:U20)</f>
        <v>6877772815</v>
      </c>
      <c r="V21" s="63"/>
      <c r="W21" s="66">
        <f>SUM(W9:W20)</f>
        <v>-1.88</v>
      </c>
    </row>
    <row r="22" spans="1:23" ht="13.5" thickTop="1"/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"/>
  <sheetViews>
    <sheetView rightToLeft="1" workbookViewId="0">
      <selection activeCell="J9" sqref="J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3" customWidth="1"/>
    <col min="9" max="9" width="1.28515625" customWidth="1"/>
    <col min="10" max="10" width="15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9.28515625" bestFit="1" customWidth="1"/>
    <col min="18" max="18" width="1.28515625" customWidth="1"/>
    <col min="19" max="19" width="13" customWidth="1"/>
    <col min="20" max="20" width="1.28515625" customWidth="1"/>
    <col min="21" max="21" width="15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6.25" customHeight="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4.45" customHeight="1"/>
    <row r="5" spans="1:23" ht="21" customHeight="1">
      <c r="A5" s="1" t="s">
        <v>119</v>
      </c>
      <c r="B5" s="78" t="s">
        <v>120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8.75" customHeight="1">
      <c r="D6" s="74" t="s">
        <v>108</v>
      </c>
      <c r="E6" s="74"/>
      <c r="F6" s="74"/>
      <c r="G6" s="74"/>
      <c r="H6" s="74"/>
      <c r="I6" s="74"/>
      <c r="J6" s="74"/>
      <c r="K6" s="74"/>
      <c r="L6" s="74"/>
      <c r="N6" s="74" t="s">
        <v>109</v>
      </c>
      <c r="O6" s="74"/>
      <c r="P6" s="74"/>
      <c r="Q6" s="74"/>
      <c r="R6" s="74"/>
      <c r="S6" s="74"/>
      <c r="T6" s="74"/>
      <c r="U6" s="74"/>
      <c r="V6" s="74"/>
      <c r="W6" s="74"/>
    </row>
    <row r="7" spans="1:23" ht="17.25" customHeight="1">
      <c r="D7" s="3"/>
      <c r="E7" s="3"/>
      <c r="F7" s="3"/>
      <c r="G7" s="3"/>
      <c r="H7" s="3"/>
      <c r="I7" s="3"/>
      <c r="J7" s="77" t="s">
        <v>26</v>
      </c>
      <c r="K7" s="77"/>
      <c r="L7" s="77"/>
      <c r="N7" s="3"/>
      <c r="O7" s="3"/>
      <c r="P7" s="3"/>
      <c r="Q7" s="3"/>
      <c r="R7" s="3"/>
      <c r="S7" s="3"/>
      <c r="T7" s="3"/>
      <c r="U7" s="77" t="s">
        <v>26</v>
      </c>
      <c r="V7" s="77"/>
      <c r="W7" s="77"/>
    </row>
    <row r="8" spans="1:23" ht="21" customHeight="1">
      <c r="A8" s="74" t="s">
        <v>32</v>
      </c>
      <c r="B8" s="74"/>
      <c r="D8" s="2" t="s">
        <v>121</v>
      </c>
      <c r="F8" s="2" t="s">
        <v>112</v>
      </c>
      <c r="H8" s="2" t="s">
        <v>113</v>
      </c>
      <c r="J8" s="4" t="s">
        <v>80</v>
      </c>
      <c r="K8" s="3"/>
      <c r="L8" s="4" t="s">
        <v>94</v>
      </c>
      <c r="N8" s="2" t="s">
        <v>121</v>
      </c>
      <c r="P8" s="74" t="s">
        <v>112</v>
      </c>
      <c r="Q8" s="74"/>
      <c r="S8" s="2" t="s">
        <v>113</v>
      </c>
      <c r="U8" s="4" t="s">
        <v>80</v>
      </c>
      <c r="V8" s="3"/>
      <c r="W8" s="4" t="s">
        <v>94</v>
      </c>
    </row>
    <row r="9" spans="1:23" ht="21.75" customHeight="1">
      <c r="A9" s="75" t="s">
        <v>35</v>
      </c>
      <c r="B9" s="75"/>
      <c r="D9" s="14">
        <v>0</v>
      </c>
      <c r="E9" s="15"/>
      <c r="F9" s="23">
        <v>17599428000</v>
      </c>
      <c r="G9" s="15"/>
      <c r="H9" s="38">
        <v>0</v>
      </c>
      <c r="I9" s="15"/>
      <c r="J9" s="23">
        <v>17599428000</v>
      </c>
      <c r="K9" s="15"/>
      <c r="L9" s="56">
        <v>-2.6</v>
      </c>
      <c r="M9" s="15"/>
      <c r="N9" s="14">
        <v>0</v>
      </c>
      <c r="O9" s="15"/>
      <c r="P9" s="84">
        <v>42679630408</v>
      </c>
      <c r="Q9" s="84"/>
      <c r="R9" s="15"/>
      <c r="S9" s="14">
        <v>0</v>
      </c>
      <c r="T9" s="15"/>
      <c r="U9" s="23">
        <v>42679630408</v>
      </c>
      <c r="V9" s="15"/>
      <c r="W9" s="56">
        <v>-11.68</v>
      </c>
    </row>
    <row r="10" spans="1:23" ht="21.75" customHeight="1">
      <c r="A10" s="71" t="s">
        <v>36</v>
      </c>
      <c r="B10" s="71"/>
      <c r="D10" s="19">
        <v>0</v>
      </c>
      <c r="E10" s="15"/>
      <c r="F10" s="25">
        <v>-681749999</v>
      </c>
      <c r="G10" s="15"/>
      <c r="H10" s="41">
        <v>0</v>
      </c>
      <c r="I10" s="15"/>
      <c r="J10" s="25">
        <v>-681749999</v>
      </c>
      <c r="K10" s="15"/>
      <c r="L10" s="57">
        <v>0.1</v>
      </c>
      <c r="M10" s="15"/>
      <c r="N10" s="19">
        <v>0</v>
      </c>
      <c r="O10" s="15"/>
      <c r="P10" s="82">
        <v>-681749999</v>
      </c>
      <c r="Q10" s="83"/>
      <c r="R10" s="15"/>
      <c r="S10" s="19">
        <v>0</v>
      </c>
      <c r="T10" s="15"/>
      <c r="U10" s="25">
        <v>-681749999</v>
      </c>
      <c r="V10" s="15"/>
      <c r="W10" s="57">
        <v>0.19</v>
      </c>
    </row>
    <row r="11" spans="1:23" ht="21.75" customHeight="1" thickBot="1">
      <c r="A11" s="73" t="s">
        <v>26</v>
      </c>
      <c r="B11" s="73"/>
      <c r="D11" s="21">
        <f>SUM(D9:D10)</f>
        <v>0</v>
      </c>
      <c r="F11" s="55">
        <f>SUM(F9:F10)</f>
        <v>16917678001</v>
      </c>
      <c r="H11" s="42">
        <f>SUM(H9:H10)</f>
        <v>0</v>
      </c>
      <c r="J11" s="55">
        <f>SUM(J9:J10)</f>
        <v>16917678001</v>
      </c>
      <c r="L11" s="58">
        <f>SUM(L9:L10)</f>
        <v>-2.5</v>
      </c>
      <c r="N11" s="21">
        <f>SUM(N9:N10)</f>
        <v>0</v>
      </c>
      <c r="P11" s="59"/>
      <c r="Q11" s="60">
        <f>SUM(P9:Q10)</f>
        <v>41997880409</v>
      </c>
      <c r="S11" s="21">
        <f>SUM(S9:S10)</f>
        <v>0</v>
      </c>
      <c r="U11" s="55">
        <f>SUM(U9:U10)</f>
        <v>41997880409</v>
      </c>
      <c r="W11" s="58">
        <f>SUM(W9:W10)</f>
        <v>-11.49</v>
      </c>
    </row>
    <row r="12" spans="1:23" ht="13.5" thickTop="1"/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babaei</cp:lastModifiedBy>
  <dcterms:created xsi:type="dcterms:W3CDTF">2026-02-21T10:12:53Z</dcterms:created>
  <dcterms:modified xsi:type="dcterms:W3CDTF">2026-02-28T06:59:24Z</dcterms:modified>
</cp:coreProperties>
</file>