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ثمر\1405\گزارش پرتفوی ماهانه\دی 1404\"/>
    </mc:Choice>
  </mc:AlternateContent>
  <xr:revisionPtr revIDLastSave="0" documentId="13_ncr:1_{5620C7FC-6C4B-4604-8664-EE57370DE953}" xr6:coauthVersionLast="47" xr6:coauthVersionMax="47" xr10:uidLastSave="{00000000-0000-0000-0000-000000000000}"/>
  <bookViews>
    <workbookView xWindow="-120" yWindow="-120" windowWidth="29040" windowHeight="15720" tabRatio="916" activeTab="4" xr2:uid="{00000000-000D-0000-FFFF-FFFF00000000}"/>
  </bookViews>
  <sheets>
    <sheet name="صورت وضعیت" sheetId="1" r:id="rId1"/>
    <sheet name="سهام" sheetId="2" r:id="rId2"/>
    <sheet name="واحدهای صندوق" sheetId="4" r:id="rId3"/>
    <sheet name="اوراق" sheetId="5" r:id="rId4"/>
    <sheet name="سپرده" sheetId="7" r:id="rId5"/>
    <sheet name="درآمد" sheetId="8" r:id="rId6"/>
    <sheet name="درآمد سرمایه گذاری در سهام" sheetId="9" r:id="rId7"/>
    <sheet name="درآمد سرمایه گذاری در صندوق" sheetId="10" r:id="rId8"/>
    <sheet name="درآمدسرمایه گذاری دراوراق بهاد " sheetId="11" r:id="rId9"/>
    <sheet name="درآمد سپرده بانکی" sheetId="13" r:id="rId10"/>
    <sheet name="سایر درآمدها" sheetId="14" r:id="rId11"/>
    <sheet name="سود اوراق بهادار" sheetId="17" r:id="rId12"/>
    <sheet name="سود سپرده بانکی" sheetId="18" r:id="rId13"/>
    <sheet name="درآمد ناشی از فروش" sheetId="19" r:id="rId14"/>
    <sheet name="درآمد ناشی از تغییر قیمت اوراق" sheetId="21" r:id="rId15"/>
  </sheets>
  <definedNames>
    <definedName name="_xlnm._FilterDatabase" localSheetId="1" hidden="1">سهام!$A$8:$AB$16</definedName>
    <definedName name="_xlnm.Print_Area" localSheetId="3">اوراق!$A$1:$AM$16</definedName>
    <definedName name="_xlnm.Print_Area" localSheetId="5">درآمد!$A$1:$K$13</definedName>
    <definedName name="_xlnm.Print_Area" localSheetId="9">'درآمد سپرده بانکی'!$A$1:$K$19</definedName>
    <definedName name="_xlnm.Print_Area" localSheetId="6">'درآمد سرمایه گذاری در سهام'!$A$1:$X$19</definedName>
    <definedName name="_xlnm.Print_Area" localSheetId="7">'درآمد سرمایه گذاری در صندوق'!$A$1:$X$10</definedName>
    <definedName name="_xlnm.Print_Area" localSheetId="14">'درآمد ناشی از تغییر قیمت اوراق'!$A$1:$S$19</definedName>
    <definedName name="_xlnm.Print_Area" localSheetId="13">'درآمد ناشی از فروش'!$A$1:$S$21</definedName>
    <definedName name="_xlnm.Print_Area" localSheetId="8">'درآمدسرمایه گذاری دراوراق بهاد '!$A$1:$S$18</definedName>
    <definedName name="_xlnm.Print_Area" localSheetId="10">'سایر درآمدها'!$A$1:$G$9</definedName>
    <definedName name="_xlnm.Print_Area" localSheetId="4">سپرده!$A$1:$M$16</definedName>
    <definedName name="_xlnm.Print_Area" localSheetId="1">سهام!$A$1:$AC$16</definedName>
    <definedName name="_xlnm.Print_Area" localSheetId="11">'سود اوراق بهادار'!$A$1:$U$16</definedName>
    <definedName name="_xlnm.Print_Area" localSheetId="12">'سود سپرده بانکی'!$A$1:$N$19</definedName>
    <definedName name="_xlnm.Print_Area" localSheetId="0">'صورت وضعیت'!$A$1:$C$6</definedName>
    <definedName name="_xlnm.Print_Area" localSheetId="2">'واحدهای صندوق'!$A$1:$AB$10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8" l="1"/>
  <c r="E19" i="18"/>
  <c r="N18" i="11"/>
  <c r="J10" i="9"/>
  <c r="J9" i="9"/>
  <c r="F13" i="8"/>
  <c r="F19" i="9"/>
  <c r="H19" i="13"/>
  <c r="D19" i="13"/>
  <c r="Q19" i="21"/>
  <c r="O19" i="21"/>
  <c r="M19" i="21"/>
  <c r="K19" i="21"/>
  <c r="I19" i="21"/>
  <c r="G19" i="21"/>
  <c r="E19" i="21"/>
  <c r="C19" i="21"/>
  <c r="Q21" i="19"/>
  <c r="O21" i="19"/>
  <c r="M21" i="19"/>
  <c r="K21" i="19"/>
  <c r="I21" i="19"/>
  <c r="G21" i="19"/>
  <c r="E21" i="19"/>
  <c r="C21" i="19"/>
  <c r="M19" i="18"/>
  <c r="K19" i="18"/>
  <c r="I19" i="18"/>
  <c r="C19" i="18"/>
  <c r="T16" i="17"/>
  <c r="R16" i="17"/>
  <c r="P16" i="17"/>
  <c r="N16" i="17"/>
  <c r="L16" i="17"/>
  <c r="J16" i="17"/>
  <c r="F9" i="14"/>
  <c r="D9" i="14"/>
  <c r="R18" i="11"/>
  <c r="P18" i="11"/>
  <c r="L18" i="11"/>
  <c r="J18" i="11"/>
  <c r="H18" i="11"/>
  <c r="F18" i="11"/>
  <c r="D18" i="11"/>
  <c r="W10" i="10"/>
  <c r="U10" i="10"/>
  <c r="Q10" i="10"/>
  <c r="L10" i="10"/>
  <c r="J10" i="10"/>
  <c r="F10" i="10"/>
  <c r="W19" i="9"/>
  <c r="U19" i="9"/>
  <c r="S19" i="9"/>
  <c r="Q19" i="9"/>
  <c r="L19" i="9"/>
  <c r="H19" i="9"/>
  <c r="J16" i="7"/>
  <c r="H16" i="7"/>
  <c r="F16" i="7"/>
  <c r="D16" i="7"/>
  <c r="L16" i="7"/>
  <c r="AA10" i="4"/>
  <c r="Y10" i="4"/>
  <c r="W10" i="4"/>
  <c r="S10" i="4"/>
  <c r="Q10" i="4"/>
  <c r="O10" i="4"/>
  <c r="M10" i="4"/>
  <c r="K10" i="4"/>
  <c r="I10" i="4"/>
  <c r="G10" i="4"/>
  <c r="D10" i="4"/>
  <c r="J19" i="9" l="1"/>
  <c r="AB16" i="2"/>
  <c r="Z16" i="2"/>
  <c r="X16" i="2"/>
  <c r="T16" i="2" l="1"/>
  <c r="R16" i="2"/>
  <c r="P16" i="2"/>
  <c r="N16" i="2"/>
  <c r="L16" i="2"/>
  <c r="J16" i="2"/>
  <c r="H16" i="2"/>
  <c r="F16" i="2"/>
</calcChain>
</file>

<file path=xl/sharedStrings.xml><?xml version="1.0" encoding="utf-8"?>
<sst xmlns="http://schemas.openxmlformats.org/spreadsheetml/2006/main" count="399" uniqueCount="145">
  <si>
    <t>صندوق سرمایه گذاری در اوراق بهادار بادرآمد ثابت ثمر گندم</t>
  </si>
  <si>
    <t>صورت وضعیت پرتفوی</t>
  </si>
  <si>
    <t>برای ماه منتهی به 1404/10/30</t>
  </si>
  <si>
    <t>-1</t>
  </si>
  <si>
    <t>سرمایه گذاری ها</t>
  </si>
  <si>
    <t>-1-1</t>
  </si>
  <si>
    <t>سرمایه گذاری در سهام و حق تقدم سهام</t>
  </si>
  <si>
    <t>1404/09/30</t>
  </si>
  <si>
    <t>تغییرات طی دوره</t>
  </si>
  <si>
    <t>1404/10/30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</si>
  <si>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</si>
  <si>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</si>
  <si>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</si>
  <si>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</si>
  <si>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</si>
  <si>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</si>
  <si>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</si>
  <si>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</si>
  <si>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</si>
  <si>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آترا زیست آرای</t>
  </si>
  <si>
    <t>گروه مالی مهرگان تامین پارس</t>
  </si>
  <si>
    <t>گروه مالی نماد غدیر(سهامی عام)</t>
  </si>
  <si>
    <t>نیان باتری خاوران</t>
  </si>
  <si>
    <t>هامون نایزه</t>
  </si>
  <si>
    <t>آلیاژ گستر هامون</t>
  </si>
  <si>
    <t>پتروشیمی اروند</t>
  </si>
  <si>
    <t>جمع</t>
  </si>
  <si>
    <t>نرخ سود موثر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</si>
  <si>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</si>
  <si>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</si>
  <si>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</si>
  <si>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</si>
  <si>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</si>
  <si>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</si>
  <si>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</si>
  <si>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س.انارنماد ارزش-درسهام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</si>
  <si>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</si>
  <si>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</si>
  <si>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</si>
  <si>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</si>
  <si>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</si>
  <si>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</si>
  <si>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</si>
  <si>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</si>
  <si>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</si>
  <si>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 خزانه-م8بودجه02-041211</t>
  </si>
  <si>
    <t>بله</t>
  </si>
  <si>
    <t>1402/12/20</t>
  </si>
  <si>
    <t>1404/12/11</t>
  </si>
  <si>
    <t>صکوک اجاره فارس88-بدون ضامن</t>
  </si>
  <si>
    <t>1404/08/24</t>
  </si>
  <si>
    <t>1408/08/24</t>
  </si>
  <si>
    <t>مرابحه عام دولت 166-ش.خ050419</t>
  </si>
  <si>
    <t>1403/04/19</t>
  </si>
  <si>
    <t>1405/04/19</t>
  </si>
  <si>
    <t>مرابحه عام دولت253-ش.خ070311</t>
  </si>
  <si>
    <t>1404/09/11</t>
  </si>
  <si>
    <t>1407/03/11</t>
  </si>
  <si>
    <t>مرابحه عام دولت257-ش.خ060825</t>
  </si>
  <si>
    <t>1404/09/25</t>
  </si>
  <si>
    <t>1406/08/25</t>
  </si>
  <si>
    <t>مرابحه عام دولت263-ش.خ070223</t>
  </si>
  <si>
    <t>1404/10/23</t>
  </si>
  <si>
    <t>1407/02/23</t>
  </si>
  <si>
    <t>مرابحه عام دولت260-ش.خ071002</t>
  </si>
  <si>
    <t>1404/10/02</t>
  </si>
  <si>
    <t>1407/10/02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</si>
  <si>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</si>
  <si>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</si>
  <si>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</si>
  <si>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</si>
  <si>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</si>
  <si>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</si>
  <si>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گردشگری قائم مقام</t>
  </si>
  <si>
    <t>سپرده بلند مدت بانک صادرات شیراز ونک</t>
  </si>
  <si>
    <t>سپرده کوتاه مدت بانک صادرات شیراز ونک</t>
  </si>
  <si>
    <t>سپرده کوتاه مدت بانک تجارت تخصصی بورس طاقانی</t>
  </si>
  <si>
    <t>سپرده کوتاه مدت بانک خاورمیانه مهستان</t>
  </si>
  <si>
    <t>سپرده بلند مدت بانک گردشگری قائم مقام فراهانی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</si>
  <si>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</si>
  <si>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</si>
  <si>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</si>
  <si>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</si>
  <si>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</si>
  <si>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</si>
  <si>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</si>
  <si>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</si>
  <si>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</si>
  <si>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</si>
  <si>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</si>
  <si>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</si>
  <si>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</si>
  <si>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</si>
  <si>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</si>
  <si>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</si>
  <si>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</si>
  <si>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</si>
  <si>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</si>
  <si>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</si>
  <si>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</si>
  <si>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</si>
  <si>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</si>
  <si>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</si>
  <si>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</si>
  <si>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س. و توسعه صنایع لاستیک</t>
  </si>
  <si>
    <t>پتروشیمی شازند</t>
  </si>
  <si>
    <t>تولیدمواداولیه‌داروپخش‌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</si>
  <si>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</si>
  <si>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</si>
  <si>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</si>
  <si>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</si>
  <si>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</si>
  <si>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</si>
  <si>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</si>
  <si>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مرابحه عام دولت232-ش.خ070725</t>
  </si>
  <si>
    <t>مرابحه عام دولت246-ش.خ070820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</si>
  <si>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</si>
  <si>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</si>
  <si>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</si>
  <si>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</si>
  <si>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</si>
  <si>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</si>
  <si>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تعدیل کارمزد کارگزار</t>
  </si>
  <si>
    <t>هزینه تنزیل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</si>
  <si>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</si>
  <si>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</si>
  <si>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</si>
  <si>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</si>
  <si>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</si>
  <si>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1407/08/20</t>
  </si>
  <si>
    <t>1407/07/25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</si>
  <si>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</si>
  <si>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</si>
  <si>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</si>
  <si>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</si>
  <si>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</si>
  <si>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</si>
  <si>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</si>
  <si>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 xml:space="preserve">سپرده کوتاه مدت بانک گردشگری </t>
  </si>
  <si>
    <t xml:space="preserve">سپرده بلند مدت بانک صادرات </t>
  </si>
  <si>
    <t>سپرده کوتاه مدت بانک تجارت</t>
  </si>
  <si>
    <t xml:space="preserve">سپرده کوتاه مدت بانک خاورمیانه </t>
  </si>
  <si>
    <t>سپرده بلند مدت بانک گردشگری</t>
  </si>
  <si>
    <t>سپرده بلند مدت بانک صادرات</t>
  </si>
  <si>
    <t xml:space="preserve">سپرده بلند مدت بانک گردشگری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</si>
</sst>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);[Red]\(#,###\)"/>
    <numFmt numFmtId="165" formatCode="#,##0_);[Red]\(#,###\)"/>
    <numFmt numFmtId="166" formatCode="#,##0.00_);[Red]\(#,###.00\)"/>
  </numFmts>
  <fonts count="10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4"/>
      <name val="B Nazanin"/>
      <charset val="178"/>
    </font>
    <font>
      <sz val="10"/>
      <color rgb="FF000000"/>
      <name val="Arial"/>
      <family val="2"/>
    </font>
    <font>
      <sz val="10"/>
      <color rgb="FF333333"/>
      <name val="IRANSans"/>
      <family val="1"/>
    </font>
    <font>
      <sz val="10"/>
      <color rgb="FF8E8E93"/>
      <name val="IRANSans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79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3" fontId="5" fillId="0" borderId="2" xfId="0" applyNumberFormat="1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3" fontId="5" fillId="0" borderId="0" xfId="0" applyNumberFormat="1" applyFont="1" applyAlignment="1">
      <alignment horizontal="center" vertical="top"/>
    </xf>
    <xf numFmtId="4" fontId="5" fillId="0" borderId="0" xfId="0" applyNumberFormat="1" applyFont="1" applyAlignment="1">
      <alignment horizontal="center" vertical="top"/>
    </xf>
    <xf numFmtId="0" fontId="0" fillId="0" borderId="4" xfId="0" applyBorder="1" applyAlignment="1">
      <alignment horizontal="center"/>
    </xf>
    <xf numFmtId="3" fontId="5" fillId="0" borderId="4" xfId="0" applyNumberFormat="1" applyFont="1" applyBorder="1" applyAlignment="1">
      <alignment horizontal="center" vertical="top"/>
    </xf>
    <xf numFmtId="4" fontId="5" fillId="0" borderId="4" xfId="0" applyNumberFormat="1" applyFont="1" applyBorder="1" applyAlignment="1">
      <alignment horizontal="center" vertical="top"/>
    </xf>
    <xf numFmtId="3" fontId="5" fillId="0" borderId="5" xfId="0" applyNumberFormat="1" applyFont="1" applyBorder="1" applyAlignment="1">
      <alignment horizontal="center" vertical="top"/>
    </xf>
    <xf numFmtId="4" fontId="5" fillId="0" borderId="5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top"/>
    </xf>
    <xf numFmtId="164" fontId="5" fillId="0" borderId="5" xfId="0" applyNumberFormat="1" applyFont="1" applyBorder="1" applyAlignment="1">
      <alignment horizontal="center" vertical="top"/>
    </xf>
    <xf numFmtId="164" fontId="5" fillId="0" borderId="2" xfId="0" applyNumberFormat="1" applyFont="1" applyBorder="1" applyAlignment="1">
      <alignment horizontal="center" vertical="top"/>
    </xf>
    <xf numFmtId="3" fontId="8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center" vertical="top"/>
    </xf>
    <xf numFmtId="165" fontId="5" fillId="0" borderId="4" xfId="0" applyNumberFormat="1" applyFont="1" applyBorder="1" applyAlignment="1">
      <alignment horizontal="center" vertical="top"/>
    </xf>
    <xf numFmtId="165" fontId="5" fillId="0" borderId="5" xfId="0" applyNumberFormat="1" applyFont="1" applyBorder="1" applyAlignment="1">
      <alignment horizontal="center" vertical="top"/>
    </xf>
    <xf numFmtId="165" fontId="5" fillId="0" borderId="2" xfId="0" applyNumberFormat="1" applyFont="1" applyBorder="1" applyAlignment="1">
      <alignment horizontal="center" vertical="top"/>
    </xf>
    <xf numFmtId="166" fontId="5" fillId="0" borderId="0" xfId="0" applyNumberFormat="1" applyFont="1" applyAlignment="1">
      <alignment horizontal="center" vertical="top"/>
    </xf>
    <xf numFmtId="166" fontId="5" fillId="0" borderId="4" xfId="0" applyNumberFormat="1" applyFont="1" applyBorder="1" applyAlignment="1">
      <alignment horizontal="center" vertical="top"/>
    </xf>
    <xf numFmtId="166" fontId="5" fillId="0" borderId="5" xfId="0" applyNumberFormat="1" applyFont="1" applyBorder="1" applyAlignment="1">
      <alignment horizontal="center" vertical="top"/>
    </xf>
    <xf numFmtId="166" fontId="5" fillId="0" borderId="2" xfId="0" applyNumberFormat="1" applyFont="1" applyBorder="1" applyAlignment="1">
      <alignment horizontal="center" vertical="top"/>
    </xf>
    <xf numFmtId="165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166" fontId="5" fillId="0" borderId="6" xfId="0" applyNumberFormat="1" applyFont="1" applyBorder="1" applyAlignment="1">
      <alignment horizontal="right" vertical="top"/>
    </xf>
    <xf numFmtId="166" fontId="5" fillId="0" borderId="5" xfId="0" applyNumberFormat="1" applyFont="1" applyBorder="1" applyAlignment="1">
      <alignment horizontal="right" vertical="top"/>
    </xf>
    <xf numFmtId="3" fontId="9" fillId="0" borderId="0" xfId="0" applyNumberFormat="1" applyFont="1" applyAlignment="1">
      <alignment horizontal="left"/>
    </xf>
    <xf numFmtId="165" fontId="5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center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center" vertical="top"/>
    </xf>
    <xf numFmtId="0" fontId="5" fillId="0" borderId="4" xfId="0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3" fontId="5" fillId="0" borderId="5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top"/>
    </xf>
    <xf numFmtId="165" fontId="5" fillId="0" borderId="0" xfId="0" applyNumberFormat="1" applyFont="1" applyAlignment="1">
      <alignment horizontal="center" vertical="top"/>
    </xf>
    <xf numFmtId="165" fontId="5" fillId="0" borderId="4" xfId="0" applyNumberFormat="1" applyFont="1" applyBorder="1" applyAlignment="1">
      <alignment horizontal="center" vertical="top"/>
    </xf>
    <xf numFmtId="165" fontId="5" fillId="0" borderId="5" xfId="0" applyNumberFormat="1" applyFont="1" applyBorder="1" applyAlignment="1">
      <alignment horizontal="right" vertical="top"/>
    </xf>
    <xf numFmtId="165" fontId="5" fillId="0" borderId="5" xfId="0" applyNumberFormat="1" applyFont="1" applyBorder="1" applyAlignment="1">
      <alignment horizontal="center" vertical="top"/>
    </xf>
    <xf numFmtId="2" fontId="5" fillId="0" borderId="2" xfId="1" applyNumberFormat="1" applyFont="1" applyBorder="1" applyAlignment="1">
      <alignment horizontal="center" vertical="top"/>
    </xf>
    <xf numFmtId="2" fontId="5" fillId="0" borderId="0" xfId="0" applyNumberFormat="1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top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3552825</xdr:colOff>
      <xdr:row>4</xdr:row>
      <xdr:rowOff>9526</xdr:rowOff>
    </xdr:from>
    <xdr:to>
      <xdr:col>2</xdr:col>
      <xdr:colOff>2552700</xdr:colOff>
      <xdr:row>18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B0A120-81F7-45A5-BC31-5C222D44B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8410300" y="1009651"/>
          <a:ext cx="6877050" cy="5076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workbookViewId="0">
      <selection activeCell="A20" sqref="A20"/>
    </sheetView>
  </sheetViews>
  <sheetFormatPr defaultRowHeight="12.75"/>
  <cols>
    <col min="1" max="1" width="72.7109375" customWidth="1"/>
    <col min="2" max="2" width="45.42578125" customWidth="1"/>
    <col min="3" max="3" width="76.5703125" customWidth="1"/>
  </cols>
  <sheetData>
    <row r="1" spans="1:3" ht="29.1" customHeight="1">
      <c r="A1" s="52" t="s">
        <v>0</v>
      </c>
      <c r="B1" s="52"/>
      <c r="C1" s="52"/>
    </row>
    <row r="2" spans="1:3" ht="25.5" customHeight="1">
      <c r="A2" s="52" t="s">
        <v>1</v>
      </c>
      <c r="B2" s="52"/>
      <c r="C2" s="52"/>
    </row>
    <row r="3" spans="1:3" ht="29.25" customHeight="1">
      <c r="A3" s="52" t="s">
        <v>2</v>
      </c>
      <c r="B3" s="52"/>
      <c r="C3" s="52"/>
    </row>
    <row r="4" spans="1:3" ht="7.35" customHeight="1"/>
    <row r="5" spans="1:3" ht="123.6" customHeight="1">
      <c r="B5" s="53"/>
    </row>
    <row r="6" spans="1:3" ht="123.6" customHeight="1">
      <c r="B6" s="53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9"/>
  <sheetViews>
    <sheetView rightToLeft="1" workbookViewId="0">
      <selection activeCell="O27" sqref="O27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21.75" customHeight="1">
      <c r="A2" s="52" t="s">
        <v>79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ht="28.5" customHeight="1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</row>
    <row r="4" spans="1:10" ht="20.25" customHeight="1"/>
    <row r="5" spans="1:10" ht="24" customHeight="1">
      <c r="A5" s="1" t="s">
        <v>116</v>
      </c>
      <c r="B5" s="64" t="s">
        <v>117</v>
      </c>
      <c r="C5" s="64"/>
      <c r="D5" s="64"/>
      <c r="E5" s="64"/>
      <c r="F5" s="64"/>
      <c r="G5" s="64"/>
      <c r="H5" s="64"/>
      <c r="I5" s="64"/>
      <c r="J5" s="64"/>
    </row>
    <row r="6" spans="1:10" ht="14.45" customHeight="1">
      <c r="D6" s="55" t="s">
        <v>98</v>
      </c>
      <c r="E6" s="55"/>
      <c r="F6" s="55"/>
      <c r="H6" s="55" t="s">
        <v>99</v>
      </c>
      <c r="I6" s="55"/>
      <c r="J6" s="55"/>
    </row>
    <row r="7" spans="1:10" ht="40.5" customHeight="1">
      <c r="A7" s="55" t="s">
        <v>118</v>
      </c>
      <c r="B7" s="55"/>
      <c r="D7" s="21" t="s">
        <v>119</v>
      </c>
      <c r="E7" s="3"/>
      <c r="F7" s="21" t="s">
        <v>120</v>
      </c>
      <c r="H7" s="21" t="s">
        <v>119</v>
      </c>
      <c r="I7" s="3"/>
      <c r="J7" s="21" t="s">
        <v>120</v>
      </c>
    </row>
    <row r="8" spans="1:10" ht="21.75" customHeight="1">
      <c r="A8" s="57" t="s">
        <v>138</v>
      </c>
      <c r="B8" s="57"/>
      <c r="D8" s="24">
        <v>32168039669</v>
      </c>
      <c r="E8" s="22"/>
      <c r="F8" s="25"/>
      <c r="G8" s="22"/>
      <c r="H8" s="24">
        <v>93790544382</v>
      </c>
      <c r="I8" s="22"/>
      <c r="J8" s="25"/>
    </row>
    <row r="9" spans="1:10" ht="21.75" customHeight="1">
      <c r="A9" s="59" t="s">
        <v>139</v>
      </c>
      <c r="B9" s="59"/>
      <c r="D9" s="26">
        <v>182297008317</v>
      </c>
      <c r="E9" s="22"/>
      <c r="F9" s="27"/>
      <c r="G9" s="22"/>
      <c r="H9" s="26">
        <v>884931323367</v>
      </c>
      <c r="I9" s="22"/>
      <c r="J9" s="27"/>
    </row>
    <row r="10" spans="1:10" ht="21.75" customHeight="1">
      <c r="A10" s="59" t="s">
        <v>139</v>
      </c>
      <c r="B10" s="59"/>
      <c r="D10" s="26">
        <v>0</v>
      </c>
      <c r="E10" s="22"/>
      <c r="F10" s="27"/>
      <c r="G10" s="22"/>
      <c r="H10" s="26">
        <v>11138155496</v>
      </c>
      <c r="I10" s="22"/>
      <c r="J10" s="27"/>
    </row>
    <row r="11" spans="1:10" ht="21.75" customHeight="1">
      <c r="A11" s="59" t="s">
        <v>139</v>
      </c>
      <c r="B11" s="59"/>
      <c r="D11" s="26">
        <v>0</v>
      </c>
      <c r="E11" s="22"/>
      <c r="F11" s="27"/>
      <c r="G11" s="22"/>
      <c r="H11" s="26">
        <v>1804783580</v>
      </c>
      <c r="I11" s="22"/>
      <c r="J11" s="27"/>
    </row>
    <row r="12" spans="1:10" ht="21.75" customHeight="1">
      <c r="A12" s="59" t="s">
        <v>139</v>
      </c>
      <c r="B12" s="59"/>
      <c r="D12" s="26">
        <v>0</v>
      </c>
      <c r="E12" s="22"/>
      <c r="F12" s="27"/>
      <c r="G12" s="22"/>
      <c r="H12" s="26">
        <v>280947703</v>
      </c>
      <c r="I12" s="22"/>
      <c r="J12" s="27"/>
    </row>
    <row r="13" spans="1:10" ht="21.75" customHeight="1">
      <c r="A13" s="59" t="s">
        <v>139</v>
      </c>
      <c r="B13" s="59"/>
      <c r="D13" s="26">
        <v>0</v>
      </c>
      <c r="E13" s="22"/>
      <c r="F13" s="27"/>
      <c r="G13" s="22"/>
      <c r="H13" s="26">
        <v>43798694</v>
      </c>
      <c r="I13" s="22"/>
      <c r="J13" s="27"/>
    </row>
    <row r="14" spans="1:10" ht="21.75" customHeight="1">
      <c r="A14" s="59" t="s">
        <v>139</v>
      </c>
      <c r="B14" s="59"/>
      <c r="D14" s="26">
        <v>105180188</v>
      </c>
      <c r="E14" s="22"/>
      <c r="F14" s="27"/>
      <c r="G14" s="22"/>
      <c r="H14" s="26">
        <v>188491324</v>
      </c>
      <c r="I14" s="22"/>
      <c r="J14" s="27"/>
    </row>
    <row r="15" spans="1:10" ht="21.75" customHeight="1">
      <c r="A15" s="59" t="s">
        <v>139</v>
      </c>
      <c r="B15" s="59"/>
      <c r="D15" s="26">
        <v>23085273283</v>
      </c>
      <c r="E15" s="22"/>
      <c r="F15" s="27"/>
      <c r="G15" s="22"/>
      <c r="H15" s="26">
        <v>114643155149</v>
      </c>
      <c r="I15" s="22"/>
      <c r="J15" s="27"/>
    </row>
    <row r="16" spans="1:10" ht="21.75" customHeight="1">
      <c r="A16" s="59" t="s">
        <v>140</v>
      </c>
      <c r="B16" s="59"/>
      <c r="D16" s="26">
        <v>7345</v>
      </c>
      <c r="E16" s="22"/>
      <c r="F16" s="27"/>
      <c r="G16" s="22"/>
      <c r="H16" s="26">
        <v>13650</v>
      </c>
      <c r="I16" s="22"/>
      <c r="J16" s="27"/>
    </row>
    <row r="17" spans="1:10" ht="21.75" customHeight="1">
      <c r="A17" s="59" t="s">
        <v>141</v>
      </c>
      <c r="B17" s="59"/>
      <c r="D17" s="26">
        <v>68719</v>
      </c>
      <c r="E17" s="22"/>
      <c r="F17" s="27"/>
      <c r="G17" s="22"/>
      <c r="H17" s="26">
        <v>219947</v>
      </c>
      <c r="I17" s="22"/>
      <c r="J17" s="27"/>
    </row>
    <row r="18" spans="1:10" ht="21.75" customHeight="1">
      <c r="A18" s="61" t="s">
        <v>142</v>
      </c>
      <c r="B18" s="61"/>
      <c r="D18" s="29">
        <v>13123945210</v>
      </c>
      <c r="E18" s="22"/>
      <c r="F18" s="30"/>
      <c r="G18" s="22"/>
      <c r="H18" s="29">
        <v>66755452053</v>
      </c>
      <c r="I18" s="22"/>
      <c r="J18" s="30"/>
    </row>
    <row r="19" spans="1:10" ht="21.75" customHeight="1">
      <c r="A19" s="63" t="s">
        <v>26</v>
      </c>
      <c r="B19" s="63"/>
      <c r="D19" s="31">
        <f>SUM(D8:D18)</f>
        <v>250779522731</v>
      </c>
      <c r="E19" s="22"/>
      <c r="F19" s="31"/>
      <c r="G19" s="22"/>
      <c r="H19" s="31">
        <f>SUM(H8:H18)</f>
        <v>1173576885345</v>
      </c>
      <c r="I19" s="22"/>
      <c r="J19" s="31"/>
    </row>
  </sheetData>
  <mergeCells count="19">
    <mergeCell ref="A17:B17"/>
    <mergeCell ref="A18:B18"/>
    <mergeCell ref="A19:B19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9"/>
  <sheetViews>
    <sheetView rightToLeft="1" workbookViewId="0">
      <selection activeCell="O27" sqref="O27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52" t="s">
        <v>0</v>
      </c>
      <c r="B1" s="52"/>
      <c r="C1" s="52"/>
      <c r="D1" s="52"/>
      <c r="E1" s="52"/>
      <c r="F1" s="52"/>
    </row>
    <row r="2" spans="1:6" ht="21.75" customHeight="1">
      <c r="A2" s="52" t="s">
        <v>79</v>
      </c>
      <c r="B2" s="52"/>
      <c r="C2" s="52"/>
      <c r="D2" s="52"/>
      <c r="E2" s="52"/>
      <c r="F2" s="52"/>
    </row>
    <row r="3" spans="1:6" ht="21.75" customHeight="1">
      <c r="A3" s="52" t="s">
        <v>2</v>
      </c>
      <c r="B3" s="52"/>
      <c r="C3" s="52"/>
      <c r="D3" s="52"/>
      <c r="E3" s="52"/>
      <c r="F3" s="52"/>
    </row>
    <row r="4" spans="1:6" ht="14.45" customHeight="1"/>
    <row r="5" spans="1:6" ht="29.1" customHeight="1">
      <c r="A5" s="1" t="s">
        <v>121</v>
      </c>
      <c r="B5" s="64" t="s">
        <v>94</v>
      </c>
      <c r="C5" s="64"/>
      <c r="D5" s="64"/>
      <c r="E5" s="64"/>
      <c r="F5" s="64"/>
    </row>
    <row r="6" spans="1:6" ht="14.45" customHeight="1">
      <c r="D6" s="2" t="s">
        <v>98</v>
      </c>
      <c r="F6" s="2" t="s">
        <v>9</v>
      </c>
    </row>
    <row r="7" spans="1:6" ht="14.45" customHeight="1">
      <c r="A7" s="55" t="s">
        <v>94</v>
      </c>
      <c r="B7" s="55"/>
      <c r="D7" s="4" t="s">
        <v>70</v>
      </c>
      <c r="F7" s="4" t="s">
        <v>70</v>
      </c>
    </row>
    <row r="8" spans="1:6" ht="21.75" customHeight="1">
      <c r="A8" s="61" t="s">
        <v>122</v>
      </c>
      <c r="B8" s="61"/>
      <c r="D8" s="13">
        <v>256164820</v>
      </c>
      <c r="F8" s="13">
        <v>727679959</v>
      </c>
    </row>
    <row r="9" spans="1:6" ht="21.75" customHeight="1">
      <c r="A9" s="63" t="s">
        <v>26</v>
      </c>
      <c r="B9" s="63"/>
      <c r="D9" s="16">
        <f>SUM(D8:D8)</f>
        <v>256164820</v>
      </c>
      <c r="F9" s="16">
        <f>SUM(F8:F8)</f>
        <v>727679959</v>
      </c>
    </row>
  </sheetData>
  <mergeCells count="7">
    <mergeCell ref="A8:B8"/>
    <mergeCell ref="A9:B9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17"/>
  <sheetViews>
    <sheetView rightToLeft="1" workbookViewId="0">
      <selection activeCell="J16" sqref="J16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16.140625" bestFit="1" customWidth="1"/>
    <col min="11" max="11" width="1.28515625" customWidth="1"/>
    <col min="12" max="12" width="10.42578125" customWidth="1"/>
    <col min="13" max="13" width="1.28515625" customWidth="1"/>
    <col min="14" max="14" width="16.140625" bestFit="1" customWidth="1"/>
    <col min="15" max="15" width="1.28515625" customWidth="1"/>
    <col min="16" max="16" width="16.140625" bestFit="1" customWidth="1"/>
    <col min="17" max="17" width="1.28515625" customWidth="1"/>
    <col min="18" max="18" width="10.42578125" customWidth="1"/>
    <col min="19" max="19" width="1.28515625" customWidth="1"/>
    <col min="20" max="20" width="16.140625" bestFit="1" customWidth="1"/>
    <col min="21" max="21" width="0.28515625" customWidth="1"/>
  </cols>
  <sheetData>
    <row r="1" spans="1:20" ht="29.1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</row>
    <row r="2" spans="1:20" ht="21.75" customHeight="1">
      <c r="A2" s="52" t="s">
        <v>79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</row>
    <row r="3" spans="1:20" ht="21.75" customHeight="1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</row>
    <row r="4" spans="1:20" ht="14.45" customHeight="1"/>
    <row r="5" spans="1:20" ht="25.5" customHeight="1">
      <c r="A5" s="64" t="s">
        <v>124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spans="1:20" ht="14.45" customHeight="1">
      <c r="A6" s="55" t="s">
        <v>82</v>
      </c>
      <c r="J6" s="55" t="s">
        <v>98</v>
      </c>
      <c r="K6" s="55"/>
      <c r="L6" s="55"/>
      <c r="M6" s="55"/>
      <c r="N6" s="55"/>
      <c r="P6" s="55" t="s">
        <v>99</v>
      </c>
      <c r="Q6" s="55"/>
      <c r="R6" s="55"/>
      <c r="S6" s="55"/>
      <c r="T6" s="55"/>
    </row>
    <row r="7" spans="1:20" ht="29.1" customHeight="1">
      <c r="A7" s="55"/>
      <c r="C7" s="20" t="s">
        <v>125</v>
      </c>
      <c r="E7" s="69" t="s">
        <v>43</v>
      </c>
      <c r="F7" s="69"/>
      <c r="H7" s="20" t="s">
        <v>126</v>
      </c>
      <c r="J7" s="21" t="s">
        <v>127</v>
      </c>
      <c r="K7" s="3"/>
      <c r="L7" s="21" t="s">
        <v>123</v>
      </c>
      <c r="M7" s="3"/>
      <c r="N7" s="21" t="s">
        <v>128</v>
      </c>
      <c r="P7" s="21" t="s">
        <v>127</v>
      </c>
      <c r="Q7" s="3"/>
      <c r="R7" s="21" t="s">
        <v>123</v>
      </c>
      <c r="S7" s="3"/>
      <c r="T7" s="21" t="s">
        <v>128</v>
      </c>
    </row>
    <row r="8" spans="1:20" ht="21.75" customHeight="1">
      <c r="A8" s="5" t="s">
        <v>61</v>
      </c>
      <c r="C8" s="3"/>
      <c r="E8" s="5" t="s">
        <v>63</v>
      </c>
      <c r="F8" s="3"/>
      <c r="H8" s="7">
        <v>23</v>
      </c>
      <c r="J8" s="6">
        <v>8211921852</v>
      </c>
      <c r="L8" s="6">
        <v>0</v>
      </c>
      <c r="N8" s="6">
        <v>8211921852</v>
      </c>
      <c r="P8" s="6">
        <v>8211921852</v>
      </c>
      <c r="R8" s="6">
        <v>0</v>
      </c>
      <c r="T8" s="6">
        <v>8211921852</v>
      </c>
    </row>
    <row r="9" spans="1:20" ht="21.75" customHeight="1">
      <c r="A9" s="8" t="s">
        <v>64</v>
      </c>
      <c r="E9" s="8" t="s">
        <v>66</v>
      </c>
      <c r="H9" s="10">
        <v>23</v>
      </c>
      <c r="J9" s="9">
        <v>83377339715</v>
      </c>
      <c r="L9" s="9">
        <v>0</v>
      </c>
      <c r="N9" s="9">
        <v>83377339715</v>
      </c>
      <c r="P9" s="9">
        <v>83377339715</v>
      </c>
      <c r="R9" s="9">
        <v>0</v>
      </c>
      <c r="T9" s="9">
        <v>83377339715</v>
      </c>
    </row>
    <row r="10" spans="1:20" ht="21.75" customHeight="1">
      <c r="A10" s="8" t="s">
        <v>58</v>
      </c>
      <c r="E10" s="8" t="s">
        <v>60</v>
      </c>
      <c r="H10" s="10">
        <v>23</v>
      </c>
      <c r="J10" s="9">
        <v>28633030569</v>
      </c>
      <c r="L10" s="9">
        <v>0</v>
      </c>
      <c r="N10" s="9">
        <v>28633030569</v>
      </c>
      <c r="P10" s="9">
        <v>36511909827</v>
      </c>
      <c r="R10" s="9">
        <v>0</v>
      </c>
      <c r="T10" s="9">
        <v>36511909827</v>
      </c>
    </row>
    <row r="11" spans="1:20" ht="21.75" customHeight="1">
      <c r="A11" s="8" t="s">
        <v>55</v>
      </c>
      <c r="E11" s="8" t="s">
        <v>57</v>
      </c>
      <c r="H11" s="10">
        <v>23</v>
      </c>
      <c r="J11" s="9">
        <v>15885807936</v>
      </c>
      <c r="L11" s="9">
        <v>0</v>
      </c>
      <c r="N11" s="9">
        <v>15885807936</v>
      </c>
      <c r="P11" s="9">
        <v>39499372416</v>
      </c>
      <c r="R11" s="9">
        <v>0</v>
      </c>
      <c r="T11" s="9">
        <v>39499372416</v>
      </c>
    </row>
    <row r="12" spans="1:20" ht="21.75" customHeight="1">
      <c r="A12" s="8" t="s">
        <v>49</v>
      </c>
      <c r="E12" s="8" t="s">
        <v>51</v>
      </c>
      <c r="H12" s="10">
        <v>23</v>
      </c>
      <c r="J12" s="9">
        <v>40107582458</v>
      </c>
      <c r="L12" s="9">
        <v>0</v>
      </c>
      <c r="N12" s="9">
        <v>40107582458</v>
      </c>
      <c r="P12" s="9">
        <v>82855654626</v>
      </c>
      <c r="R12" s="9">
        <v>0</v>
      </c>
      <c r="T12" s="9">
        <v>82855654626</v>
      </c>
    </row>
    <row r="13" spans="1:20" ht="21.75" customHeight="1">
      <c r="A13" s="8" t="s">
        <v>115</v>
      </c>
      <c r="E13" s="8" t="s">
        <v>129</v>
      </c>
      <c r="H13" s="10">
        <v>23</v>
      </c>
      <c r="J13" s="9">
        <v>0</v>
      </c>
      <c r="L13" s="9">
        <v>0</v>
      </c>
      <c r="N13" s="9">
        <v>0</v>
      </c>
      <c r="P13" s="9">
        <v>4272565328</v>
      </c>
      <c r="R13" s="9">
        <v>0</v>
      </c>
      <c r="T13" s="9">
        <v>4272565328</v>
      </c>
    </row>
    <row r="14" spans="1:20" ht="21.75" customHeight="1">
      <c r="A14" s="8" t="s">
        <v>114</v>
      </c>
      <c r="E14" s="8" t="s">
        <v>130</v>
      </c>
      <c r="H14" s="10">
        <v>23</v>
      </c>
      <c r="J14" s="9">
        <v>0</v>
      </c>
      <c r="L14" s="9">
        <v>0</v>
      </c>
      <c r="N14" s="9">
        <v>0</v>
      </c>
      <c r="P14" s="9">
        <v>16008546120</v>
      </c>
      <c r="R14" s="9">
        <v>0</v>
      </c>
      <c r="T14" s="9">
        <v>16008546120</v>
      </c>
    </row>
    <row r="15" spans="1:20" ht="21.75" customHeight="1">
      <c r="A15" s="11" t="s">
        <v>52</v>
      </c>
      <c r="C15" s="12"/>
      <c r="E15" s="11" t="s">
        <v>54</v>
      </c>
      <c r="H15" s="14">
        <v>23</v>
      </c>
      <c r="J15" s="13">
        <v>40867220490</v>
      </c>
      <c r="L15" s="13">
        <v>0</v>
      </c>
      <c r="N15" s="13">
        <v>40867220490</v>
      </c>
      <c r="P15" s="13">
        <v>59570980864</v>
      </c>
      <c r="R15" s="13">
        <v>0</v>
      </c>
      <c r="T15" s="13">
        <v>59570980864</v>
      </c>
    </row>
    <row r="16" spans="1:20" ht="21.75" customHeight="1">
      <c r="A16" s="15" t="s">
        <v>26</v>
      </c>
      <c r="C16" s="16"/>
      <c r="E16" s="16"/>
      <c r="H16" s="16"/>
      <c r="J16" s="16">
        <f>SUM(J8:J15)</f>
        <v>217082903020</v>
      </c>
      <c r="L16" s="16">
        <f>SUM(L8:L15)</f>
        <v>0</v>
      </c>
      <c r="N16" s="16">
        <f>SUM(N8:N15)</f>
        <v>217082903020</v>
      </c>
      <c r="P16" s="16">
        <f>SUM(P8:P15)</f>
        <v>330308290748</v>
      </c>
      <c r="R16" s="16">
        <f>SUM(R8:R15)</f>
        <v>0</v>
      </c>
      <c r="T16" s="16">
        <f>SUM(T8:T15)</f>
        <v>330308290748</v>
      </c>
    </row>
    <row r="17" ht="13.5" thickTop="1"/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20"/>
  <sheetViews>
    <sheetView rightToLeft="1" workbookViewId="0">
      <selection activeCell="C19" sqref="C19"/>
    </sheetView>
  </sheetViews>
  <sheetFormatPr defaultRowHeight="12.75"/>
  <cols>
    <col min="1" max="1" width="40.140625" customWidth="1"/>
    <col min="2" max="2" width="1.28515625" customWidth="1"/>
    <col min="3" max="3" width="16.140625" bestFit="1" customWidth="1"/>
    <col min="4" max="4" width="1.28515625" customWidth="1"/>
    <col min="5" max="5" width="13.42578125" bestFit="1" customWidth="1"/>
    <col min="6" max="6" width="1.28515625" customWidth="1"/>
    <col min="7" max="7" width="16.140625" bestFit="1" customWidth="1"/>
    <col min="8" max="8" width="1.28515625" customWidth="1"/>
    <col min="9" max="9" width="17.7109375" bestFit="1" customWidth="1"/>
    <col min="10" max="10" width="1.28515625" customWidth="1"/>
    <col min="11" max="11" width="10.42578125" customWidth="1"/>
    <col min="12" max="12" width="1.28515625" customWidth="1"/>
    <col min="13" max="13" width="17.7109375" bestFit="1" customWidth="1"/>
    <col min="14" max="14" width="0.28515625" customWidth="1"/>
  </cols>
  <sheetData>
    <row r="1" spans="1:13" ht="29.1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21.75" customHeight="1">
      <c r="A2" s="52" t="s">
        <v>79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3" ht="21.75" customHeight="1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3" ht="14.45" customHeight="1"/>
    <row r="5" spans="1:13" ht="21.75" customHeight="1">
      <c r="A5" s="64" t="s">
        <v>131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</row>
    <row r="6" spans="1:13" ht="18" customHeight="1">
      <c r="A6" s="55" t="s">
        <v>82</v>
      </c>
      <c r="C6" s="55" t="s">
        <v>98</v>
      </c>
      <c r="D6" s="55"/>
      <c r="E6" s="55"/>
      <c r="F6" s="55"/>
      <c r="G6" s="55"/>
      <c r="I6" s="55" t="s">
        <v>99</v>
      </c>
      <c r="J6" s="55"/>
      <c r="K6" s="55"/>
      <c r="L6" s="55"/>
      <c r="M6" s="55"/>
    </row>
    <row r="7" spans="1:13" ht="29.1" customHeight="1">
      <c r="A7" s="55"/>
      <c r="C7" s="21" t="s">
        <v>127</v>
      </c>
      <c r="D7" s="3"/>
      <c r="E7" s="21" t="s">
        <v>123</v>
      </c>
      <c r="F7" s="3"/>
      <c r="G7" s="21" t="s">
        <v>128</v>
      </c>
      <c r="I7" s="21" t="s">
        <v>127</v>
      </c>
      <c r="J7" s="3"/>
      <c r="K7" s="21" t="s">
        <v>123</v>
      </c>
      <c r="L7" s="3"/>
      <c r="M7" s="21" t="s">
        <v>128</v>
      </c>
    </row>
    <row r="8" spans="1:13" ht="21.75" customHeight="1">
      <c r="A8" s="5" t="s">
        <v>138</v>
      </c>
      <c r="C8" s="24">
        <v>32168039669</v>
      </c>
      <c r="D8" s="22"/>
      <c r="E8" s="24">
        <v>0</v>
      </c>
      <c r="F8" s="22"/>
      <c r="G8" s="24">
        <v>32168039669</v>
      </c>
      <c r="H8" s="22"/>
      <c r="I8" s="24">
        <v>93790544382</v>
      </c>
      <c r="J8" s="22"/>
      <c r="K8" s="24">
        <v>0</v>
      </c>
      <c r="L8" s="22"/>
      <c r="M8" s="24">
        <v>93790544382</v>
      </c>
    </row>
    <row r="9" spans="1:13" ht="21.75" customHeight="1">
      <c r="A9" s="8" t="s">
        <v>143</v>
      </c>
      <c r="C9" s="26">
        <v>182297008317</v>
      </c>
      <c r="D9" s="22"/>
      <c r="E9" s="26">
        <v>0</v>
      </c>
      <c r="F9" s="22"/>
      <c r="G9" s="26">
        <v>182297008317</v>
      </c>
      <c r="H9" s="22"/>
      <c r="I9" s="26">
        <v>884931323367</v>
      </c>
      <c r="J9" s="22"/>
      <c r="K9" s="26">
        <v>0</v>
      </c>
      <c r="L9" s="22"/>
      <c r="M9" s="26">
        <v>884931323367</v>
      </c>
    </row>
    <row r="10" spans="1:13" ht="21.75" customHeight="1">
      <c r="A10" s="8" t="s">
        <v>143</v>
      </c>
      <c r="C10" s="26">
        <v>0</v>
      </c>
      <c r="D10" s="22"/>
      <c r="E10" s="26">
        <v>0</v>
      </c>
      <c r="F10" s="22"/>
      <c r="G10" s="26">
        <v>0</v>
      </c>
      <c r="H10" s="22"/>
      <c r="I10" s="26">
        <v>11138155496</v>
      </c>
      <c r="J10" s="22"/>
      <c r="K10" s="26">
        <v>0</v>
      </c>
      <c r="L10" s="22"/>
      <c r="M10" s="26">
        <v>11138155496</v>
      </c>
    </row>
    <row r="11" spans="1:13" ht="21.75" customHeight="1">
      <c r="A11" s="8" t="s">
        <v>143</v>
      </c>
      <c r="C11" s="26">
        <v>0</v>
      </c>
      <c r="D11" s="22"/>
      <c r="E11" s="26">
        <v>0</v>
      </c>
      <c r="F11" s="22"/>
      <c r="G11" s="26">
        <v>0</v>
      </c>
      <c r="H11" s="22"/>
      <c r="I11" s="26">
        <v>1804783580</v>
      </c>
      <c r="J11" s="22"/>
      <c r="K11" s="26">
        <v>0</v>
      </c>
      <c r="L11" s="22"/>
      <c r="M11" s="26">
        <v>1804783580</v>
      </c>
    </row>
    <row r="12" spans="1:13" ht="21.75" customHeight="1">
      <c r="A12" s="8" t="s">
        <v>143</v>
      </c>
      <c r="C12" s="26">
        <v>0</v>
      </c>
      <c r="D12" s="22"/>
      <c r="E12" s="26">
        <v>0</v>
      </c>
      <c r="F12" s="22"/>
      <c r="G12" s="26">
        <v>0</v>
      </c>
      <c r="H12" s="22"/>
      <c r="I12" s="26">
        <v>280947703</v>
      </c>
      <c r="J12" s="22"/>
      <c r="K12" s="26">
        <v>0</v>
      </c>
      <c r="L12" s="22"/>
      <c r="M12" s="26">
        <v>280947703</v>
      </c>
    </row>
    <row r="13" spans="1:13" ht="21.75" customHeight="1">
      <c r="A13" s="8" t="s">
        <v>143</v>
      </c>
      <c r="C13" s="26">
        <v>0</v>
      </c>
      <c r="D13" s="22"/>
      <c r="E13" s="26">
        <v>0</v>
      </c>
      <c r="F13" s="22"/>
      <c r="G13" s="26">
        <v>0</v>
      </c>
      <c r="H13" s="22"/>
      <c r="I13" s="26">
        <v>43798694</v>
      </c>
      <c r="J13" s="22"/>
      <c r="K13" s="26">
        <v>0</v>
      </c>
      <c r="L13" s="22"/>
      <c r="M13" s="26">
        <v>43798694</v>
      </c>
    </row>
    <row r="14" spans="1:13" ht="21.75" customHeight="1">
      <c r="A14" s="8" t="s">
        <v>143</v>
      </c>
      <c r="C14" s="26">
        <v>105180188</v>
      </c>
      <c r="D14" s="22"/>
      <c r="E14" s="26">
        <v>0</v>
      </c>
      <c r="F14" s="22"/>
      <c r="G14" s="26">
        <v>105180188</v>
      </c>
      <c r="H14" s="22"/>
      <c r="I14" s="26">
        <v>188491324</v>
      </c>
      <c r="J14" s="22"/>
      <c r="K14" s="26">
        <v>0</v>
      </c>
      <c r="L14" s="22"/>
      <c r="M14" s="26">
        <v>188491324</v>
      </c>
    </row>
    <row r="15" spans="1:13" ht="21.75" customHeight="1">
      <c r="A15" s="8" t="s">
        <v>143</v>
      </c>
      <c r="C15" s="26">
        <v>23085273283</v>
      </c>
      <c r="D15" s="22"/>
      <c r="E15" s="26">
        <v>0</v>
      </c>
      <c r="F15" s="22"/>
      <c r="G15" s="26">
        <v>23085273283</v>
      </c>
      <c r="H15" s="22"/>
      <c r="I15" s="26">
        <v>114643155149</v>
      </c>
      <c r="J15" s="22"/>
      <c r="K15" s="26">
        <v>0</v>
      </c>
      <c r="L15" s="22"/>
      <c r="M15" s="26">
        <v>114643155149</v>
      </c>
    </row>
    <row r="16" spans="1:13" ht="21.75" customHeight="1">
      <c r="A16" s="8" t="s">
        <v>140</v>
      </c>
      <c r="C16" s="26">
        <v>7345</v>
      </c>
      <c r="D16" s="22"/>
      <c r="E16" s="26">
        <v>0</v>
      </c>
      <c r="F16" s="22"/>
      <c r="G16" s="26">
        <v>7345</v>
      </c>
      <c r="H16" s="22"/>
      <c r="I16" s="26">
        <v>13650</v>
      </c>
      <c r="J16" s="22"/>
      <c r="K16" s="26">
        <v>0</v>
      </c>
      <c r="L16" s="22"/>
      <c r="M16" s="26">
        <v>13650</v>
      </c>
    </row>
    <row r="17" spans="1:13" ht="21.75" customHeight="1">
      <c r="A17" s="8" t="s">
        <v>141</v>
      </c>
      <c r="C17" s="26">
        <v>68719</v>
      </c>
      <c r="D17" s="22"/>
      <c r="E17" s="26">
        <v>0</v>
      </c>
      <c r="F17" s="22"/>
      <c r="G17" s="26">
        <v>68719</v>
      </c>
      <c r="H17" s="22"/>
      <c r="I17" s="26">
        <v>219947</v>
      </c>
      <c r="J17" s="22"/>
      <c r="K17" s="26">
        <v>0</v>
      </c>
      <c r="L17" s="22"/>
      <c r="M17" s="26">
        <v>219947</v>
      </c>
    </row>
    <row r="18" spans="1:13" ht="21.75" customHeight="1">
      <c r="A18" s="11" t="s">
        <v>144</v>
      </c>
      <c r="C18" s="29">
        <v>13123945210</v>
      </c>
      <c r="D18" s="22"/>
      <c r="E18" s="39">
        <v>0</v>
      </c>
      <c r="F18" s="22"/>
      <c r="G18" s="29">
        <v>13123945210</v>
      </c>
      <c r="H18" s="22"/>
      <c r="I18" s="29">
        <v>66755452053</v>
      </c>
      <c r="J18" s="22"/>
      <c r="K18" s="29">
        <v>0</v>
      </c>
      <c r="L18" s="22"/>
      <c r="M18" s="29">
        <v>66755452053</v>
      </c>
    </row>
    <row r="19" spans="1:13" ht="21.75" customHeight="1" thickBot="1">
      <c r="A19" s="15" t="s">
        <v>26</v>
      </c>
      <c r="C19" s="16">
        <f>SUM(C8:C18)</f>
        <v>250779522731</v>
      </c>
      <c r="E19" s="51">
        <f>SUM(E8:E18)</f>
        <v>0</v>
      </c>
      <c r="G19" s="16">
        <f>SUM(G8:G18)</f>
        <v>250779522731</v>
      </c>
      <c r="I19" s="16">
        <f>SUM(I8:I18)</f>
        <v>1173576885345</v>
      </c>
      <c r="K19" s="16">
        <f>SUM(K8:K18)</f>
        <v>0</v>
      </c>
      <c r="M19" s="16">
        <f>SUM(M8:M18)</f>
        <v>1173576885345</v>
      </c>
    </row>
    <row r="20" spans="1:13" ht="13.5" thickTop="1"/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22"/>
  <sheetViews>
    <sheetView rightToLeft="1" workbookViewId="0">
      <selection activeCell="C21" sqref="C21"/>
    </sheetView>
  </sheetViews>
  <sheetFormatPr defaultRowHeight="12.75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7.85546875" bestFit="1" customWidth="1"/>
    <col min="6" max="6" width="1.28515625" customWidth="1"/>
    <col min="7" max="7" width="17.85546875" bestFit="1" customWidth="1"/>
    <col min="8" max="8" width="1.28515625" customWidth="1"/>
    <col min="9" max="9" width="21.85546875" bestFit="1" customWidth="1"/>
    <col min="10" max="10" width="1.28515625" customWidth="1"/>
    <col min="11" max="11" width="10.85546875" bestFit="1" customWidth="1"/>
    <col min="12" max="12" width="1.28515625" customWidth="1"/>
    <col min="13" max="13" width="17.85546875" bestFit="1" customWidth="1"/>
    <col min="14" max="14" width="1.28515625" customWidth="1"/>
    <col min="15" max="15" width="17.85546875" bestFit="1" customWidth="1"/>
    <col min="16" max="16" width="1.28515625" customWidth="1"/>
    <col min="17" max="17" width="14.28515625" customWidth="1"/>
    <col min="18" max="18" width="5.5703125" customWidth="1"/>
    <col min="19" max="19" width="0.28515625" customWidth="1"/>
  </cols>
  <sheetData>
    <row r="1" spans="1:18" ht="29.1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18" ht="21.75" customHeight="1">
      <c r="A2" s="52" t="s">
        <v>79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18" ht="21.75" customHeight="1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1:18" ht="16.5" customHeight="1"/>
    <row r="5" spans="1:18" ht="21.75" customHeight="1">
      <c r="A5" s="64" t="s">
        <v>132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1:18" ht="19.5" customHeight="1">
      <c r="A6" s="55" t="s">
        <v>82</v>
      </c>
      <c r="C6" s="55" t="s">
        <v>98</v>
      </c>
      <c r="D6" s="55"/>
      <c r="E6" s="55"/>
      <c r="F6" s="55"/>
      <c r="G6" s="55"/>
      <c r="H6" s="55"/>
      <c r="I6" s="55"/>
      <c r="K6" s="55" t="s">
        <v>99</v>
      </c>
      <c r="L6" s="55"/>
      <c r="M6" s="55"/>
      <c r="N6" s="55"/>
      <c r="O6" s="55"/>
      <c r="P6" s="55"/>
      <c r="Q6" s="55"/>
      <c r="R6" s="55"/>
    </row>
    <row r="7" spans="1:18" ht="36.75" customHeight="1">
      <c r="A7" s="55"/>
      <c r="C7" s="21" t="s">
        <v>13</v>
      </c>
      <c r="D7" s="3"/>
      <c r="E7" s="21" t="s">
        <v>133</v>
      </c>
      <c r="F7" s="3"/>
      <c r="G7" s="21" t="s">
        <v>134</v>
      </c>
      <c r="H7" s="3"/>
      <c r="I7" s="21" t="s">
        <v>135</v>
      </c>
      <c r="K7" s="21" t="s">
        <v>13</v>
      </c>
      <c r="L7" s="3"/>
      <c r="M7" s="21" t="s">
        <v>133</v>
      </c>
      <c r="N7" s="3"/>
      <c r="O7" s="21" t="s">
        <v>134</v>
      </c>
      <c r="P7" s="3"/>
      <c r="Q7" s="70" t="s">
        <v>135</v>
      </c>
      <c r="R7" s="70"/>
    </row>
    <row r="8" spans="1:18" ht="21.75" customHeight="1">
      <c r="A8" s="5" t="s">
        <v>21</v>
      </c>
      <c r="C8" s="24">
        <v>4275</v>
      </c>
      <c r="D8" s="22"/>
      <c r="E8" s="24">
        <v>14079049</v>
      </c>
      <c r="F8" s="22"/>
      <c r="G8" s="24">
        <v>10000140</v>
      </c>
      <c r="H8" s="22"/>
      <c r="I8" s="41">
        <v>4078909</v>
      </c>
      <c r="J8" s="22"/>
      <c r="K8" s="24">
        <v>4275</v>
      </c>
      <c r="L8" s="22"/>
      <c r="M8" s="24">
        <v>14079049</v>
      </c>
      <c r="N8" s="22"/>
      <c r="O8" s="24">
        <v>10000140</v>
      </c>
      <c r="P8" s="22"/>
      <c r="Q8" s="71">
        <v>4078909</v>
      </c>
      <c r="R8" s="71"/>
    </row>
    <row r="9" spans="1:18" ht="21.75" customHeight="1">
      <c r="A9" s="8" t="s">
        <v>19</v>
      </c>
      <c r="C9" s="26">
        <v>334</v>
      </c>
      <c r="D9" s="22"/>
      <c r="E9" s="26">
        <v>2011711</v>
      </c>
      <c r="F9" s="22"/>
      <c r="G9" s="26">
        <v>1271390</v>
      </c>
      <c r="H9" s="22"/>
      <c r="I9" s="38">
        <v>740321</v>
      </c>
      <c r="J9" s="22"/>
      <c r="K9" s="26">
        <v>334</v>
      </c>
      <c r="L9" s="22"/>
      <c r="M9" s="26">
        <v>2011711</v>
      </c>
      <c r="N9" s="22"/>
      <c r="O9" s="26">
        <v>1271390</v>
      </c>
      <c r="P9" s="22"/>
      <c r="Q9" s="72">
        <v>740321</v>
      </c>
      <c r="R9" s="72"/>
    </row>
    <row r="10" spans="1:18" ht="21.75" customHeight="1">
      <c r="A10" s="8" t="s">
        <v>23</v>
      </c>
      <c r="C10" s="26">
        <v>1228500</v>
      </c>
      <c r="D10" s="22"/>
      <c r="E10" s="26">
        <v>12958009286</v>
      </c>
      <c r="F10" s="22"/>
      <c r="G10" s="26">
        <v>10536373714</v>
      </c>
      <c r="H10" s="22"/>
      <c r="I10" s="38">
        <v>2421635572</v>
      </c>
      <c r="J10" s="22"/>
      <c r="K10" s="26">
        <v>1228500</v>
      </c>
      <c r="L10" s="22"/>
      <c r="M10" s="26">
        <v>12958009286</v>
      </c>
      <c r="N10" s="22"/>
      <c r="O10" s="26">
        <v>10536373714</v>
      </c>
      <c r="P10" s="22"/>
      <c r="Q10" s="72">
        <v>2421635572</v>
      </c>
      <c r="R10" s="72"/>
    </row>
    <row r="11" spans="1:18" ht="21.75" customHeight="1">
      <c r="A11" s="8" t="s">
        <v>22</v>
      </c>
      <c r="C11" s="26">
        <v>257500</v>
      </c>
      <c r="D11" s="22"/>
      <c r="E11" s="26">
        <v>5488344615</v>
      </c>
      <c r="F11" s="22"/>
      <c r="G11" s="26">
        <v>4285801778</v>
      </c>
      <c r="H11" s="22"/>
      <c r="I11" s="38">
        <v>1202542837</v>
      </c>
      <c r="J11" s="22"/>
      <c r="K11" s="26">
        <v>257500</v>
      </c>
      <c r="L11" s="22"/>
      <c r="M11" s="26">
        <v>5488344615</v>
      </c>
      <c r="N11" s="22"/>
      <c r="O11" s="26">
        <v>4285801778</v>
      </c>
      <c r="P11" s="22"/>
      <c r="Q11" s="72">
        <v>1202542837</v>
      </c>
      <c r="R11" s="72"/>
    </row>
    <row r="12" spans="1:18" ht="21.75" customHeight="1">
      <c r="A12" s="8" t="s">
        <v>104</v>
      </c>
      <c r="C12" s="26">
        <v>0</v>
      </c>
      <c r="D12" s="22"/>
      <c r="E12" s="26">
        <v>0</v>
      </c>
      <c r="F12" s="22"/>
      <c r="G12" s="26">
        <v>0</v>
      </c>
      <c r="H12" s="22"/>
      <c r="I12" s="38">
        <v>0</v>
      </c>
      <c r="J12" s="22"/>
      <c r="K12" s="26">
        <v>209</v>
      </c>
      <c r="L12" s="22"/>
      <c r="M12" s="26">
        <v>2202222</v>
      </c>
      <c r="N12" s="22"/>
      <c r="O12" s="26">
        <v>1861369</v>
      </c>
      <c r="P12" s="22"/>
      <c r="Q12" s="72">
        <v>340853</v>
      </c>
      <c r="R12" s="72"/>
    </row>
    <row r="13" spans="1:18" ht="21.75" customHeight="1">
      <c r="A13" s="8" t="s">
        <v>105</v>
      </c>
      <c r="C13" s="26">
        <v>0</v>
      </c>
      <c r="D13" s="22"/>
      <c r="E13" s="26">
        <v>0</v>
      </c>
      <c r="F13" s="22"/>
      <c r="G13" s="26">
        <v>0</v>
      </c>
      <c r="H13" s="22"/>
      <c r="I13" s="38">
        <v>0</v>
      </c>
      <c r="J13" s="22"/>
      <c r="K13" s="26">
        <v>200000</v>
      </c>
      <c r="L13" s="22"/>
      <c r="M13" s="26">
        <v>1970409937</v>
      </c>
      <c r="N13" s="22"/>
      <c r="O13" s="26">
        <v>1715590587</v>
      </c>
      <c r="P13" s="22"/>
      <c r="Q13" s="72">
        <v>254819350</v>
      </c>
      <c r="R13" s="72"/>
    </row>
    <row r="14" spans="1:18" ht="21.75" customHeight="1">
      <c r="A14" s="8" t="s">
        <v>106</v>
      </c>
      <c r="C14" s="26">
        <v>0</v>
      </c>
      <c r="D14" s="22"/>
      <c r="E14" s="26">
        <v>0</v>
      </c>
      <c r="F14" s="22"/>
      <c r="G14" s="26">
        <v>0</v>
      </c>
      <c r="H14" s="22"/>
      <c r="I14" s="38">
        <v>0</v>
      </c>
      <c r="J14" s="22"/>
      <c r="K14" s="26">
        <v>100000</v>
      </c>
      <c r="L14" s="22"/>
      <c r="M14" s="26">
        <v>6859881862</v>
      </c>
      <c r="N14" s="22"/>
      <c r="O14" s="26">
        <v>6600119225</v>
      </c>
      <c r="P14" s="22"/>
      <c r="Q14" s="72">
        <v>259762637</v>
      </c>
      <c r="R14" s="72"/>
    </row>
    <row r="15" spans="1:18" ht="21.75" customHeight="1">
      <c r="A15" s="8" t="s">
        <v>20</v>
      </c>
      <c r="C15" s="26">
        <v>0</v>
      </c>
      <c r="D15" s="22"/>
      <c r="E15" s="26">
        <v>0</v>
      </c>
      <c r="F15" s="22"/>
      <c r="G15" s="26">
        <v>0</v>
      </c>
      <c r="H15" s="22"/>
      <c r="I15" s="38">
        <v>0</v>
      </c>
      <c r="J15" s="22"/>
      <c r="K15" s="26">
        <v>1602283</v>
      </c>
      <c r="L15" s="22"/>
      <c r="M15" s="26">
        <v>10936142096</v>
      </c>
      <c r="N15" s="22"/>
      <c r="O15" s="26">
        <v>10219674532</v>
      </c>
      <c r="P15" s="22"/>
      <c r="Q15" s="72">
        <v>716467564</v>
      </c>
      <c r="R15" s="72"/>
    </row>
    <row r="16" spans="1:18" ht="21.75" customHeight="1">
      <c r="A16" s="8" t="s">
        <v>55</v>
      </c>
      <c r="C16" s="26">
        <v>2200000</v>
      </c>
      <c r="D16" s="22"/>
      <c r="E16" s="26">
        <v>1783640646408</v>
      </c>
      <c r="F16" s="22"/>
      <c r="G16" s="26">
        <v>2090220000000</v>
      </c>
      <c r="H16" s="22"/>
      <c r="I16" s="38">
        <v>-306579353592</v>
      </c>
      <c r="J16" s="22"/>
      <c r="K16" s="26">
        <v>2200000</v>
      </c>
      <c r="L16" s="22"/>
      <c r="M16" s="26">
        <v>1783640646408</v>
      </c>
      <c r="N16" s="22"/>
      <c r="O16" s="26">
        <v>2090220000000</v>
      </c>
      <c r="P16" s="22"/>
      <c r="Q16" s="72">
        <v>-306579353592</v>
      </c>
      <c r="R16" s="72"/>
    </row>
    <row r="17" spans="1:18" ht="21.75" customHeight="1">
      <c r="A17" s="8" t="s">
        <v>58</v>
      </c>
      <c r="C17" s="26">
        <v>2817500</v>
      </c>
      <c r="D17" s="22"/>
      <c r="E17" s="26">
        <v>2381959442191</v>
      </c>
      <c r="F17" s="22"/>
      <c r="G17" s="26">
        <v>2740300500000</v>
      </c>
      <c r="H17" s="22"/>
      <c r="I17" s="38">
        <v>-358341057809</v>
      </c>
      <c r="J17" s="22"/>
      <c r="K17" s="26">
        <v>2817500</v>
      </c>
      <c r="L17" s="22"/>
      <c r="M17" s="26">
        <v>2381959442191</v>
      </c>
      <c r="N17" s="22"/>
      <c r="O17" s="26">
        <v>2740300500000</v>
      </c>
      <c r="P17" s="22"/>
      <c r="Q17" s="72">
        <v>-358341057809</v>
      </c>
      <c r="R17" s="72"/>
    </row>
    <row r="18" spans="1:18" ht="21.75" customHeight="1">
      <c r="A18" s="8" t="s">
        <v>61</v>
      </c>
      <c r="C18" s="26">
        <v>2650000</v>
      </c>
      <c r="D18" s="22"/>
      <c r="E18" s="26">
        <v>2143425121375</v>
      </c>
      <c r="F18" s="22"/>
      <c r="G18" s="26">
        <v>2496830000000</v>
      </c>
      <c r="H18" s="22"/>
      <c r="I18" s="38">
        <v>-353404878625</v>
      </c>
      <c r="J18" s="22"/>
      <c r="K18" s="26">
        <v>2650000</v>
      </c>
      <c r="L18" s="22"/>
      <c r="M18" s="26">
        <v>2143425121375</v>
      </c>
      <c r="N18" s="22"/>
      <c r="O18" s="26">
        <v>2496830000000</v>
      </c>
      <c r="P18" s="22"/>
      <c r="Q18" s="72">
        <v>-353404878625</v>
      </c>
      <c r="R18" s="72"/>
    </row>
    <row r="19" spans="1:18" ht="21.75" customHeight="1">
      <c r="A19" s="8" t="s">
        <v>114</v>
      </c>
      <c r="C19" s="26">
        <v>0</v>
      </c>
      <c r="D19" s="22"/>
      <c r="E19" s="26">
        <v>0</v>
      </c>
      <c r="F19" s="22"/>
      <c r="G19" s="26">
        <v>0</v>
      </c>
      <c r="H19" s="22"/>
      <c r="I19" s="38">
        <v>0</v>
      </c>
      <c r="J19" s="22"/>
      <c r="K19" s="26">
        <v>600000</v>
      </c>
      <c r="L19" s="22"/>
      <c r="M19" s="26">
        <v>477480000000</v>
      </c>
      <c r="N19" s="22"/>
      <c r="O19" s="26">
        <v>482420000000</v>
      </c>
      <c r="P19" s="22"/>
      <c r="Q19" s="72">
        <v>-4940000000</v>
      </c>
      <c r="R19" s="72"/>
    </row>
    <row r="20" spans="1:18" ht="21.75" customHeight="1">
      <c r="A20" s="11" t="s">
        <v>115</v>
      </c>
      <c r="C20" s="29">
        <v>0</v>
      </c>
      <c r="D20" s="22"/>
      <c r="E20" s="29">
        <v>0</v>
      </c>
      <c r="F20" s="22"/>
      <c r="G20" s="29">
        <v>0</v>
      </c>
      <c r="H20" s="22"/>
      <c r="I20" s="39">
        <v>0</v>
      </c>
      <c r="J20" s="22"/>
      <c r="K20" s="29">
        <v>620000</v>
      </c>
      <c r="L20" s="22"/>
      <c r="M20" s="29">
        <v>490980000000</v>
      </c>
      <c r="N20" s="22"/>
      <c r="O20" s="29">
        <v>490170000000</v>
      </c>
      <c r="P20" s="22"/>
      <c r="Q20" s="73">
        <v>810000000</v>
      </c>
      <c r="R20" s="73"/>
    </row>
    <row r="21" spans="1:18" ht="21.75" customHeight="1" thickBot="1">
      <c r="A21" s="15" t="s">
        <v>26</v>
      </c>
      <c r="C21" s="16">
        <f>SUM(C8:C20)</f>
        <v>9158109</v>
      </c>
      <c r="E21" s="16">
        <f>SUM(E8:E20)</f>
        <v>6327487654635</v>
      </c>
      <c r="G21" s="16">
        <f>SUM(G8:G20)</f>
        <v>7342183947022</v>
      </c>
      <c r="I21" s="40">
        <f>SUM(I8:I20)</f>
        <v>-1014696292387</v>
      </c>
      <c r="K21" s="16">
        <f>SUM(K8:K20)</f>
        <v>12280601</v>
      </c>
      <c r="M21" s="16">
        <f>SUM(M8:M20)</f>
        <v>7315716290752</v>
      </c>
      <c r="O21" s="16">
        <f>SUM(O8:O20)</f>
        <v>8333311192735</v>
      </c>
      <c r="Q21" s="74">
        <f>SUM(Q8:R20)</f>
        <v>-1017594901983</v>
      </c>
      <c r="R21" s="74"/>
    </row>
    <row r="22" spans="1:18" ht="13.5" thickTop="1"/>
  </sheetData>
  <mergeCells count="22">
    <mergeCell ref="Q18:R18"/>
    <mergeCell ref="Q19:R19"/>
    <mergeCell ref="Q20:R20"/>
    <mergeCell ref="Q21:R21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20"/>
  <sheetViews>
    <sheetView rightToLeft="1" workbookViewId="0">
      <selection activeCell="O27" sqref="O27"/>
    </sheetView>
  </sheetViews>
  <sheetFormatPr defaultRowHeight="12.75"/>
  <cols>
    <col min="1" max="1" width="40.28515625" customWidth="1"/>
    <col min="2" max="2" width="1.28515625" customWidth="1"/>
    <col min="3" max="3" width="11" bestFit="1" customWidth="1"/>
    <col min="4" max="4" width="1.28515625" customWidth="1"/>
    <col min="5" max="5" width="18.7109375" bestFit="1" customWidth="1"/>
    <col min="6" max="6" width="1.28515625" customWidth="1"/>
    <col min="7" max="7" width="19" bestFit="1" customWidth="1"/>
    <col min="8" max="8" width="1.28515625" customWidth="1"/>
    <col min="9" max="9" width="26.28515625" bestFit="1" customWidth="1"/>
    <col min="10" max="10" width="1.28515625" customWidth="1"/>
    <col min="11" max="11" width="11" bestFit="1" customWidth="1"/>
    <col min="12" max="12" width="1.28515625" customWidth="1"/>
    <col min="13" max="13" width="18.7109375" bestFit="1" customWidth="1"/>
    <col min="14" max="14" width="1.28515625" customWidth="1"/>
    <col min="15" max="15" width="18.85546875" bestFit="1" customWidth="1"/>
    <col min="16" max="16" width="0.28515625" customWidth="1"/>
    <col min="17" max="17" width="14.28515625" customWidth="1"/>
    <col min="18" max="18" width="4.85546875" customWidth="1"/>
    <col min="19" max="19" width="0.28515625" customWidth="1"/>
  </cols>
  <sheetData>
    <row r="1" spans="1:18" ht="29.1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18" ht="21.75" customHeight="1">
      <c r="A2" s="52" t="s">
        <v>79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18" ht="21.75" customHeight="1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1:18" ht="9.75" customHeight="1"/>
    <row r="5" spans="1:18" ht="30.75" customHeight="1">
      <c r="A5" s="64" t="s">
        <v>136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1:18" ht="24.75" customHeight="1">
      <c r="A6" s="55" t="s">
        <v>82</v>
      </c>
      <c r="C6" s="55" t="s">
        <v>98</v>
      </c>
      <c r="D6" s="55"/>
      <c r="E6" s="55"/>
      <c r="F6" s="55"/>
      <c r="G6" s="55"/>
      <c r="H6" s="55"/>
      <c r="I6" s="55"/>
      <c r="K6" s="55" t="s">
        <v>99</v>
      </c>
      <c r="L6" s="55"/>
      <c r="M6" s="55"/>
      <c r="N6" s="55"/>
      <c r="O6" s="55"/>
      <c r="P6" s="55"/>
      <c r="Q6" s="55"/>
      <c r="R6" s="55"/>
    </row>
    <row r="7" spans="1:18" ht="39.75" customHeight="1">
      <c r="A7" s="55"/>
      <c r="C7" s="21" t="s">
        <v>13</v>
      </c>
      <c r="D7" s="3"/>
      <c r="E7" s="21" t="s">
        <v>15</v>
      </c>
      <c r="F7" s="3"/>
      <c r="G7" s="21" t="s">
        <v>134</v>
      </c>
      <c r="H7" s="3"/>
      <c r="I7" s="21" t="s">
        <v>137</v>
      </c>
      <c r="K7" s="21" t="s">
        <v>13</v>
      </c>
      <c r="L7" s="3"/>
      <c r="M7" s="21" t="s">
        <v>15</v>
      </c>
      <c r="N7" s="3"/>
      <c r="O7" s="21" t="s">
        <v>134</v>
      </c>
      <c r="P7" s="3"/>
      <c r="Q7" s="70" t="s">
        <v>137</v>
      </c>
      <c r="R7" s="70"/>
    </row>
    <row r="8" spans="1:18" ht="21.75" customHeight="1">
      <c r="A8" s="5" t="s">
        <v>25</v>
      </c>
      <c r="C8" s="24">
        <v>100454</v>
      </c>
      <c r="D8" s="22"/>
      <c r="E8" s="24">
        <v>6323540002</v>
      </c>
      <c r="F8" s="22"/>
      <c r="G8" s="24">
        <v>4502989088</v>
      </c>
      <c r="H8" s="22"/>
      <c r="I8" s="41">
        <v>1820550914</v>
      </c>
      <c r="J8" s="22"/>
      <c r="K8" s="24">
        <v>100454</v>
      </c>
      <c r="L8" s="22"/>
      <c r="M8" s="24">
        <v>6323540002</v>
      </c>
      <c r="N8" s="22"/>
      <c r="O8" s="24">
        <v>4502989088</v>
      </c>
      <c r="P8" s="22"/>
      <c r="Q8" s="71">
        <v>1820550914</v>
      </c>
      <c r="R8" s="71"/>
    </row>
    <row r="9" spans="1:18" ht="21.75" customHeight="1">
      <c r="A9" s="8" t="s">
        <v>35</v>
      </c>
      <c r="C9" s="26">
        <v>21000000</v>
      </c>
      <c r="D9" s="22"/>
      <c r="E9" s="26">
        <v>650340768000</v>
      </c>
      <c r="F9" s="22"/>
      <c r="G9" s="26">
        <v>632532886475</v>
      </c>
      <c r="H9" s="22"/>
      <c r="I9" s="38">
        <v>17807881525</v>
      </c>
      <c r="J9" s="22"/>
      <c r="K9" s="26">
        <v>21000000</v>
      </c>
      <c r="L9" s="22"/>
      <c r="M9" s="26">
        <v>650340768000</v>
      </c>
      <c r="N9" s="22"/>
      <c r="O9" s="26">
        <v>625260565592</v>
      </c>
      <c r="P9" s="22"/>
      <c r="Q9" s="72">
        <v>25080202408</v>
      </c>
      <c r="R9" s="72"/>
    </row>
    <row r="10" spans="1:18" ht="21.75" customHeight="1">
      <c r="A10" s="8" t="s">
        <v>24</v>
      </c>
      <c r="C10" s="26">
        <v>1675000</v>
      </c>
      <c r="D10" s="22"/>
      <c r="E10" s="26">
        <v>7394470460</v>
      </c>
      <c r="F10" s="22"/>
      <c r="G10" s="26">
        <v>7221543404</v>
      </c>
      <c r="H10" s="22"/>
      <c r="I10" s="38">
        <v>172927056</v>
      </c>
      <c r="J10" s="22"/>
      <c r="K10" s="26">
        <v>1675000</v>
      </c>
      <c r="L10" s="22"/>
      <c r="M10" s="26">
        <v>7394470460</v>
      </c>
      <c r="N10" s="22"/>
      <c r="O10" s="26">
        <v>7221543404</v>
      </c>
      <c r="P10" s="22"/>
      <c r="Q10" s="72">
        <v>172927056</v>
      </c>
      <c r="R10" s="72"/>
    </row>
    <row r="11" spans="1:18" ht="21.75" customHeight="1">
      <c r="A11" s="8" t="s">
        <v>20</v>
      </c>
      <c r="C11" s="26">
        <v>600000</v>
      </c>
      <c r="D11" s="22"/>
      <c r="E11" s="26">
        <v>6072692400</v>
      </c>
      <c r="F11" s="22"/>
      <c r="G11" s="26">
        <v>4941504600</v>
      </c>
      <c r="H11" s="22"/>
      <c r="I11" s="38">
        <v>1131187800</v>
      </c>
      <c r="J11" s="22"/>
      <c r="K11" s="26">
        <v>600000</v>
      </c>
      <c r="L11" s="22"/>
      <c r="M11" s="26">
        <v>6072692400</v>
      </c>
      <c r="N11" s="22"/>
      <c r="O11" s="26">
        <v>3826917419</v>
      </c>
      <c r="P11" s="22"/>
      <c r="Q11" s="72">
        <v>2245774981</v>
      </c>
      <c r="R11" s="72"/>
    </row>
    <row r="12" spans="1:18" ht="21.75" customHeight="1">
      <c r="A12" s="8" t="s">
        <v>23</v>
      </c>
      <c r="C12" s="26">
        <v>1228500</v>
      </c>
      <c r="D12" s="22"/>
      <c r="E12" s="26">
        <v>11580535102</v>
      </c>
      <c r="F12" s="22"/>
      <c r="G12" s="26">
        <v>14599482476</v>
      </c>
      <c r="H12" s="22"/>
      <c r="I12" s="38">
        <v>-3018947373</v>
      </c>
      <c r="J12" s="22"/>
      <c r="K12" s="26">
        <v>1228500</v>
      </c>
      <c r="L12" s="22"/>
      <c r="M12" s="26">
        <v>11580535102</v>
      </c>
      <c r="N12" s="22"/>
      <c r="O12" s="26">
        <v>10536373694</v>
      </c>
      <c r="P12" s="22"/>
      <c r="Q12" s="72">
        <v>1044161408</v>
      </c>
      <c r="R12" s="72"/>
    </row>
    <row r="13" spans="1:18" ht="21.75" customHeight="1">
      <c r="A13" s="8" t="s">
        <v>22</v>
      </c>
      <c r="C13" s="26">
        <v>257500</v>
      </c>
      <c r="D13" s="22"/>
      <c r="E13" s="26">
        <v>4829130022</v>
      </c>
      <c r="F13" s="22"/>
      <c r="G13" s="26">
        <v>6067444175</v>
      </c>
      <c r="H13" s="22"/>
      <c r="I13" s="38">
        <v>-1238314152</v>
      </c>
      <c r="J13" s="22"/>
      <c r="K13" s="26">
        <v>257500</v>
      </c>
      <c r="L13" s="22"/>
      <c r="M13" s="26">
        <v>4829130022</v>
      </c>
      <c r="N13" s="22"/>
      <c r="O13" s="26">
        <v>4285801778</v>
      </c>
      <c r="P13" s="22"/>
      <c r="Q13" s="72">
        <v>543328244</v>
      </c>
      <c r="R13" s="72"/>
    </row>
    <row r="14" spans="1:18" ht="21.75" customHeight="1">
      <c r="A14" s="8" t="s">
        <v>45</v>
      </c>
      <c r="C14" s="26">
        <v>970</v>
      </c>
      <c r="D14" s="22"/>
      <c r="E14" s="26">
        <v>935541022</v>
      </c>
      <c r="F14" s="22"/>
      <c r="G14" s="26">
        <v>912283376</v>
      </c>
      <c r="H14" s="22"/>
      <c r="I14" s="38">
        <v>23257646</v>
      </c>
      <c r="J14" s="22"/>
      <c r="K14" s="26">
        <v>970</v>
      </c>
      <c r="L14" s="22"/>
      <c r="M14" s="26">
        <v>935541022</v>
      </c>
      <c r="N14" s="22"/>
      <c r="O14" s="26">
        <v>902687566</v>
      </c>
      <c r="P14" s="22"/>
      <c r="Q14" s="72">
        <v>32853456</v>
      </c>
      <c r="R14" s="72"/>
    </row>
    <row r="15" spans="1:18" ht="21.75" customHeight="1">
      <c r="A15" s="8" t="s">
        <v>52</v>
      </c>
      <c r="C15" s="26">
        <v>2107459</v>
      </c>
      <c r="D15" s="22"/>
      <c r="E15" s="26">
        <v>2000997415710</v>
      </c>
      <c r="F15" s="22"/>
      <c r="G15" s="26">
        <v>1992108774558</v>
      </c>
      <c r="H15" s="22"/>
      <c r="I15" s="38">
        <v>8888641152</v>
      </c>
      <c r="J15" s="22"/>
      <c r="K15" s="26">
        <v>2107459</v>
      </c>
      <c r="L15" s="22"/>
      <c r="M15" s="26">
        <v>2000997415710</v>
      </c>
      <c r="N15" s="22"/>
      <c r="O15" s="26">
        <v>1993360647622</v>
      </c>
      <c r="P15" s="22"/>
      <c r="Q15" s="72">
        <v>7636768088</v>
      </c>
      <c r="R15" s="72"/>
    </row>
    <row r="16" spans="1:18" ht="21.75" customHeight="1">
      <c r="A16" s="8" t="s">
        <v>49</v>
      </c>
      <c r="C16" s="26">
        <v>1500000</v>
      </c>
      <c r="D16" s="22"/>
      <c r="E16" s="26">
        <v>1499184375000</v>
      </c>
      <c r="F16" s="22"/>
      <c r="G16" s="26">
        <v>1499184375000</v>
      </c>
      <c r="H16" s="22"/>
      <c r="I16" s="38">
        <v>0</v>
      </c>
      <c r="J16" s="22"/>
      <c r="K16" s="26">
        <v>1500000</v>
      </c>
      <c r="L16" s="22"/>
      <c r="M16" s="26">
        <v>1499184375000</v>
      </c>
      <c r="N16" s="22"/>
      <c r="O16" s="26">
        <v>1500815625000</v>
      </c>
      <c r="P16" s="22"/>
      <c r="Q16" s="72">
        <v>-1631249999</v>
      </c>
      <c r="R16" s="72"/>
    </row>
    <row r="17" spans="1:18" ht="21.75" customHeight="1">
      <c r="A17" s="8" t="s">
        <v>64</v>
      </c>
      <c r="C17" s="26">
        <v>6949875</v>
      </c>
      <c r="D17" s="22"/>
      <c r="E17" s="26">
        <v>6207378695287</v>
      </c>
      <c r="F17" s="22"/>
      <c r="G17" s="26">
        <v>6419602545000</v>
      </c>
      <c r="H17" s="22"/>
      <c r="I17" s="38">
        <v>-212223849712</v>
      </c>
      <c r="J17" s="22"/>
      <c r="K17" s="26">
        <v>6949875</v>
      </c>
      <c r="L17" s="22"/>
      <c r="M17" s="26">
        <v>6207378695287</v>
      </c>
      <c r="N17" s="22"/>
      <c r="O17" s="26">
        <v>6419602545000</v>
      </c>
      <c r="P17" s="22"/>
      <c r="Q17" s="72">
        <v>-212223849712</v>
      </c>
      <c r="R17" s="72"/>
    </row>
    <row r="18" spans="1:18" ht="21.75" customHeight="1">
      <c r="A18" s="11" t="s">
        <v>61</v>
      </c>
      <c r="C18" s="29">
        <v>3370</v>
      </c>
      <c r="D18" s="22"/>
      <c r="E18" s="29">
        <v>2730135581</v>
      </c>
      <c r="F18" s="22"/>
      <c r="G18" s="29">
        <v>3175214000</v>
      </c>
      <c r="H18" s="22"/>
      <c r="I18" s="39">
        <v>-445078418</v>
      </c>
      <c r="J18" s="22"/>
      <c r="K18" s="29">
        <v>3370</v>
      </c>
      <c r="L18" s="22"/>
      <c r="M18" s="29">
        <v>2730135581</v>
      </c>
      <c r="N18" s="22"/>
      <c r="O18" s="29">
        <v>3175214000</v>
      </c>
      <c r="P18" s="22"/>
      <c r="Q18" s="73">
        <v>-445078418</v>
      </c>
      <c r="R18" s="73"/>
    </row>
    <row r="19" spans="1:18" ht="21.75" customHeight="1">
      <c r="A19" s="15" t="s">
        <v>26</v>
      </c>
      <c r="C19" s="31">
        <f>SUM(C8:C18)</f>
        <v>35423128</v>
      </c>
      <c r="D19" s="22"/>
      <c r="E19" s="31">
        <f>SUM(E8:E18)</f>
        <v>10397767298586</v>
      </c>
      <c r="F19" s="22"/>
      <c r="G19" s="31">
        <f>SUM(G8:G18)</f>
        <v>10584849042152</v>
      </c>
      <c r="H19" s="22"/>
      <c r="I19" s="40">
        <f>SUM(I8:I18)</f>
        <v>-187081743562</v>
      </c>
      <c r="J19" s="22"/>
      <c r="K19" s="31">
        <f>SUM(K8:K18)</f>
        <v>35423128</v>
      </c>
      <c r="L19" s="22"/>
      <c r="M19" s="31">
        <f>SUM(M8:M18)</f>
        <v>10397767298586</v>
      </c>
      <c r="N19" s="22"/>
      <c r="O19" s="31">
        <f>SUM(O8:O18)</f>
        <v>10573490910163</v>
      </c>
      <c r="P19" s="22"/>
      <c r="Q19" s="75">
        <f>SUM(Q8:R18)</f>
        <v>-175723611574</v>
      </c>
      <c r="R19" s="75"/>
    </row>
    <row r="20" spans="1:18" ht="13.5" thickTop="1"/>
  </sheetData>
  <mergeCells count="20">
    <mergeCell ref="Q18:R18"/>
    <mergeCell ref="Q19:R19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7"/>
  <sheetViews>
    <sheetView rightToLeft="1" workbookViewId="0">
      <selection activeCell="L30" sqref="L30"/>
    </sheetView>
  </sheetViews>
  <sheetFormatPr defaultRowHeight="12.75"/>
  <cols>
    <col min="1" max="1" width="3.7109375" customWidth="1"/>
    <col min="2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5.5703125" customWidth="1"/>
    <col min="9" max="9" width="1.28515625" customWidth="1"/>
    <col min="10" max="10" width="15.5703125" customWidth="1"/>
    <col min="11" max="11" width="1.28515625" customWidth="1"/>
    <col min="12" max="12" width="14.28515625" customWidth="1"/>
    <col min="13" max="13" width="1.28515625" customWidth="1"/>
    <col min="14" max="14" width="15" bestFit="1" customWidth="1"/>
    <col min="15" max="15" width="1.28515625" customWidth="1"/>
    <col min="16" max="16" width="14.28515625" customWidth="1"/>
    <col min="17" max="17" width="1.28515625" customWidth="1"/>
    <col min="18" max="18" width="14.85546875" bestFit="1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4.85546875" bestFit="1" customWidth="1"/>
    <col min="25" max="25" width="1.28515625" customWidth="1"/>
    <col min="26" max="26" width="16.85546875" customWidth="1"/>
    <col min="27" max="27" width="1.28515625" customWidth="1"/>
    <col min="28" max="28" width="22.85546875" bestFit="1" customWidth="1"/>
    <col min="29" max="29" width="0.28515625" customWidth="1"/>
  </cols>
  <sheetData>
    <row r="1" spans="1:28" ht="29.1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</row>
    <row r="2" spans="1:28" ht="21.75" customHeight="1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</row>
    <row r="3" spans="1:28" ht="21.75" customHeight="1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</row>
    <row r="4" spans="1:28" ht="22.5" customHeight="1">
      <c r="A4" s="33" t="s">
        <v>3</v>
      </c>
      <c r="B4" s="54" t="s">
        <v>4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</row>
    <row r="5" spans="1:28" ht="22.5" customHeight="1">
      <c r="A5" s="54" t="s">
        <v>5</v>
      </c>
      <c r="B5" s="54"/>
      <c r="C5" s="54" t="s">
        <v>6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</row>
    <row r="6" spans="1:28" ht="18" customHeight="1">
      <c r="A6" s="22"/>
      <c r="B6" s="22"/>
      <c r="C6" s="22"/>
      <c r="D6" s="22"/>
      <c r="E6" s="22"/>
      <c r="F6" s="55" t="s">
        <v>7</v>
      </c>
      <c r="G6" s="55"/>
      <c r="H6" s="55"/>
      <c r="I6" s="55"/>
      <c r="J6" s="55"/>
      <c r="K6" s="22"/>
      <c r="L6" s="55" t="s">
        <v>8</v>
      </c>
      <c r="M6" s="55"/>
      <c r="N6" s="55"/>
      <c r="O6" s="55"/>
      <c r="P6" s="55"/>
      <c r="Q6" s="55"/>
      <c r="R6" s="55"/>
      <c r="S6" s="22"/>
      <c r="T6" s="55" t="s">
        <v>9</v>
      </c>
      <c r="U6" s="55"/>
      <c r="V6" s="55"/>
      <c r="W6" s="55"/>
      <c r="X6" s="55"/>
      <c r="Y6" s="55"/>
      <c r="Z6" s="55"/>
      <c r="AA6" s="55"/>
      <c r="AB6" s="55"/>
    </row>
    <row r="7" spans="1:28" ht="16.5" customHeight="1">
      <c r="A7" s="22"/>
      <c r="B7" s="22"/>
      <c r="C7" s="22"/>
      <c r="D7" s="22"/>
      <c r="E7" s="22"/>
      <c r="F7" s="23"/>
      <c r="G7" s="23"/>
      <c r="H7" s="23"/>
      <c r="I7" s="23"/>
      <c r="J7" s="23"/>
      <c r="K7" s="22"/>
      <c r="L7" s="56" t="s">
        <v>10</v>
      </c>
      <c r="M7" s="56"/>
      <c r="N7" s="56"/>
      <c r="O7" s="23"/>
      <c r="P7" s="56" t="s">
        <v>11</v>
      </c>
      <c r="Q7" s="56"/>
      <c r="R7" s="56"/>
      <c r="S7" s="22"/>
      <c r="T7" s="23"/>
      <c r="U7" s="23"/>
      <c r="V7" s="23"/>
      <c r="W7" s="23"/>
      <c r="X7" s="23"/>
      <c r="Y7" s="23"/>
      <c r="Z7" s="23"/>
      <c r="AA7" s="23"/>
      <c r="AB7" s="23"/>
    </row>
    <row r="8" spans="1:28" ht="18" customHeight="1">
      <c r="A8" s="55" t="s">
        <v>12</v>
      </c>
      <c r="B8" s="55"/>
      <c r="C8" s="55"/>
      <c r="D8" s="22"/>
      <c r="E8" s="55" t="s">
        <v>13</v>
      </c>
      <c r="F8" s="55"/>
      <c r="G8" s="22"/>
      <c r="H8" s="2" t="s">
        <v>14</v>
      </c>
      <c r="I8" s="22"/>
      <c r="J8" s="2" t="s">
        <v>15</v>
      </c>
      <c r="K8" s="22"/>
      <c r="L8" s="4" t="s">
        <v>13</v>
      </c>
      <c r="M8" s="23"/>
      <c r="N8" s="4" t="s">
        <v>14</v>
      </c>
      <c r="O8" s="22"/>
      <c r="P8" s="4" t="s">
        <v>13</v>
      </c>
      <c r="Q8" s="23"/>
      <c r="R8" s="4" t="s">
        <v>16</v>
      </c>
      <c r="S8" s="22"/>
      <c r="T8" s="2" t="s">
        <v>13</v>
      </c>
      <c r="U8" s="22"/>
      <c r="V8" s="2" t="s">
        <v>17</v>
      </c>
      <c r="W8" s="22"/>
      <c r="X8" s="2" t="s">
        <v>14</v>
      </c>
      <c r="Y8" s="22"/>
      <c r="Z8" s="2" t="s">
        <v>15</v>
      </c>
      <c r="AA8" s="22"/>
      <c r="AB8" s="2" t="s">
        <v>18</v>
      </c>
    </row>
    <row r="9" spans="1:28" ht="21.75" customHeight="1">
      <c r="A9" s="57" t="s">
        <v>19</v>
      </c>
      <c r="B9" s="57"/>
      <c r="C9" s="57"/>
      <c r="D9" s="22"/>
      <c r="E9" s="58">
        <v>334</v>
      </c>
      <c r="F9" s="58"/>
      <c r="G9" s="22"/>
      <c r="H9" s="24">
        <v>1271390</v>
      </c>
      <c r="I9" s="22"/>
      <c r="J9" s="24">
        <v>2048164.3524</v>
      </c>
      <c r="K9" s="22"/>
      <c r="L9" s="24">
        <v>0</v>
      </c>
      <c r="M9" s="22"/>
      <c r="N9" s="24">
        <v>0</v>
      </c>
      <c r="O9" s="22"/>
      <c r="P9" s="36">
        <v>-334</v>
      </c>
      <c r="Q9" s="22"/>
      <c r="R9" s="24">
        <v>2011711</v>
      </c>
      <c r="S9" s="22"/>
      <c r="T9" s="24">
        <v>0</v>
      </c>
      <c r="U9" s="22"/>
      <c r="V9" s="24">
        <v>0</v>
      </c>
      <c r="W9" s="22"/>
      <c r="X9" s="24">
        <v>0</v>
      </c>
      <c r="Y9" s="22"/>
      <c r="Z9" s="24">
        <v>0</v>
      </c>
      <c r="AA9" s="22"/>
      <c r="AB9" s="25">
        <v>0</v>
      </c>
    </row>
    <row r="10" spans="1:28" ht="21.75" customHeight="1">
      <c r="A10" s="59" t="s">
        <v>20</v>
      </c>
      <c r="B10" s="59"/>
      <c r="C10" s="59"/>
      <c r="D10" s="22"/>
      <c r="E10" s="60">
        <v>600000</v>
      </c>
      <c r="F10" s="60"/>
      <c r="G10" s="22"/>
      <c r="H10" s="26">
        <v>3826917419</v>
      </c>
      <c r="I10" s="22"/>
      <c r="J10" s="26">
        <v>4941504600</v>
      </c>
      <c r="K10" s="22"/>
      <c r="L10" s="26">
        <v>0</v>
      </c>
      <c r="M10" s="22"/>
      <c r="N10" s="26">
        <v>0</v>
      </c>
      <c r="O10" s="22"/>
      <c r="P10" s="26">
        <v>0</v>
      </c>
      <c r="Q10" s="22"/>
      <c r="R10" s="26">
        <v>0</v>
      </c>
      <c r="S10" s="22"/>
      <c r="T10" s="26">
        <v>600000</v>
      </c>
      <c r="U10" s="22"/>
      <c r="V10" s="26">
        <v>10200</v>
      </c>
      <c r="W10" s="22"/>
      <c r="X10" s="26">
        <v>3826917419</v>
      </c>
      <c r="Y10" s="22"/>
      <c r="Z10" s="26">
        <v>6072692400</v>
      </c>
      <c r="AA10" s="22"/>
      <c r="AB10" s="27">
        <v>0.03</v>
      </c>
    </row>
    <row r="11" spans="1:28" ht="21.75" customHeight="1">
      <c r="A11" s="59" t="s">
        <v>21</v>
      </c>
      <c r="B11" s="59"/>
      <c r="C11" s="59"/>
      <c r="D11" s="22"/>
      <c r="E11" s="60">
        <v>4275</v>
      </c>
      <c r="F11" s="60"/>
      <c r="G11" s="22"/>
      <c r="H11" s="26">
        <v>10000140</v>
      </c>
      <c r="I11" s="22"/>
      <c r="J11" s="26">
        <v>11461760.3835</v>
      </c>
      <c r="K11" s="22"/>
      <c r="L11" s="26">
        <v>0</v>
      </c>
      <c r="M11" s="22"/>
      <c r="N11" s="26">
        <v>0</v>
      </c>
      <c r="O11" s="22"/>
      <c r="P11" s="34">
        <v>-4275</v>
      </c>
      <c r="Q11" s="22"/>
      <c r="R11" s="26">
        <v>14079049</v>
      </c>
      <c r="S11" s="22"/>
      <c r="T11" s="26">
        <v>0</v>
      </c>
      <c r="U11" s="22"/>
      <c r="V11" s="26">
        <v>0</v>
      </c>
      <c r="W11" s="22"/>
      <c r="X11" s="26">
        <v>0</v>
      </c>
      <c r="Y11" s="22"/>
      <c r="Z11" s="26">
        <v>0</v>
      </c>
      <c r="AA11" s="22"/>
      <c r="AB11" s="27">
        <v>0</v>
      </c>
    </row>
    <row r="12" spans="1:28" ht="21.75" customHeight="1">
      <c r="A12" s="59" t="s">
        <v>22</v>
      </c>
      <c r="B12" s="59"/>
      <c r="C12" s="59"/>
      <c r="D12" s="22"/>
      <c r="E12" s="60">
        <v>515000</v>
      </c>
      <c r="F12" s="60"/>
      <c r="G12" s="22"/>
      <c r="H12" s="26">
        <v>8571603556</v>
      </c>
      <c r="I12" s="22"/>
      <c r="J12" s="26">
        <v>10353245953</v>
      </c>
      <c r="K12" s="22"/>
      <c r="L12" s="26">
        <v>0</v>
      </c>
      <c r="M12" s="22"/>
      <c r="N12" s="26">
        <v>0</v>
      </c>
      <c r="O12" s="22"/>
      <c r="P12" s="34">
        <v>-257500</v>
      </c>
      <c r="Q12" s="22"/>
      <c r="R12" s="26">
        <v>5488344615</v>
      </c>
      <c r="S12" s="22"/>
      <c r="T12" s="26">
        <v>257500</v>
      </c>
      <c r="U12" s="22"/>
      <c r="V12" s="26">
        <v>18900</v>
      </c>
      <c r="W12" s="22"/>
      <c r="X12" s="26">
        <v>4285801778</v>
      </c>
      <c r="Y12" s="22"/>
      <c r="Z12" s="26">
        <v>4829130022.5</v>
      </c>
      <c r="AA12" s="22"/>
      <c r="AB12" s="27">
        <v>0.02</v>
      </c>
    </row>
    <row r="13" spans="1:28" ht="21.75" customHeight="1">
      <c r="A13" s="59" t="s">
        <v>23</v>
      </c>
      <c r="B13" s="59"/>
      <c r="C13" s="59"/>
      <c r="D13" s="22"/>
      <c r="E13" s="60">
        <v>2457000</v>
      </c>
      <c r="F13" s="60"/>
      <c r="G13" s="22"/>
      <c r="H13" s="26">
        <v>21072747408</v>
      </c>
      <c r="I13" s="22"/>
      <c r="J13" s="26">
        <v>25135856190.900002</v>
      </c>
      <c r="K13" s="22"/>
      <c r="L13" s="26">
        <v>0</v>
      </c>
      <c r="M13" s="22"/>
      <c r="N13" s="26">
        <v>0</v>
      </c>
      <c r="O13" s="22"/>
      <c r="P13" s="34">
        <v>-1228500</v>
      </c>
      <c r="Q13" s="22"/>
      <c r="R13" s="26">
        <v>12958009286</v>
      </c>
      <c r="S13" s="22"/>
      <c r="T13" s="26">
        <v>1228500</v>
      </c>
      <c r="U13" s="22"/>
      <c r="V13" s="26">
        <v>9500</v>
      </c>
      <c r="W13" s="22"/>
      <c r="X13" s="26">
        <v>10536373694</v>
      </c>
      <c r="Y13" s="22"/>
      <c r="Z13" s="26">
        <v>11580535102.5</v>
      </c>
      <c r="AA13" s="22"/>
      <c r="AB13" s="27">
        <v>0.05</v>
      </c>
    </row>
    <row r="14" spans="1:28" ht="21.75" customHeight="1">
      <c r="A14" s="59" t="s">
        <v>24</v>
      </c>
      <c r="B14" s="59"/>
      <c r="C14" s="59"/>
      <c r="D14" s="22"/>
      <c r="E14" s="60">
        <v>0</v>
      </c>
      <c r="F14" s="60"/>
      <c r="G14" s="22"/>
      <c r="H14" s="26">
        <v>0</v>
      </c>
      <c r="I14" s="22"/>
      <c r="J14" s="26">
        <v>0</v>
      </c>
      <c r="K14" s="22"/>
      <c r="L14" s="26">
        <v>1675000</v>
      </c>
      <c r="M14" s="22"/>
      <c r="N14" s="26">
        <v>7221543404</v>
      </c>
      <c r="O14" s="22"/>
      <c r="P14" s="26">
        <v>0</v>
      </c>
      <c r="Q14" s="22"/>
      <c r="R14" s="26">
        <v>0</v>
      </c>
      <c r="S14" s="22"/>
      <c r="T14" s="26">
        <v>1675000</v>
      </c>
      <c r="U14" s="22"/>
      <c r="V14" s="26">
        <v>4449</v>
      </c>
      <c r="W14" s="22"/>
      <c r="X14" s="26">
        <v>7221543404</v>
      </c>
      <c r="Y14" s="22"/>
      <c r="Z14" s="26">
        <v>7394470460.25</v>
      </c>
      <c r="AA14" s="22"/>
      <c r="AB14" s="27">
        <v>0.03</v>
      </c>
    </row>
    <row r="15" spans="1:28" ht="21.75" customHeight="1">
      <c r="A15" s="61" t="s">
        <v>25</v>
      </c>
      <c r="B15" s="61"/>
      <c r="C15" s="61"/>
      <c r="D15" s="28"/>
      <c r="E15" s="60">
        <v>0</v>
      </c>
      <c r="F15" s="62"/>
      <c r="G15" s="22"/>
      <c r="H15" s="29">
        <v>0</v>
      </c>
      <c r="I15" s="22"/>
      <c r="J15" s="29">
        <v>0</v>
      </c>
      <c r="K15" s="22"/>
      <c r="L15" s="29">
        <v>100454</v>
      </c>
      <c r="M15" s="22"/>
      <c r="N15" s="29">
        <v>4502989088</v>
      </c>
      <c r="O15" s="22"/>
      <c r="P15" s="29">
        <v>0</v>
      </c>
      <c r="Q15" s="22"/>
      <c r="R15" s="29">
        <v>0</v>
      </c>
      <c r="S15" s="22"/>
      <c r="T15" s="29">
        <v>100454</v>
      </c>
      <c r="U15" s="22"/>
      <c r="V15" s="29">
        <v>63440</v>
      </c>
      <c r="W15" s="22"/>
      <c r="X15" s="29">
        <v>4502989088</v>
      </c>
      <c r="Y15" s="22"/>
      <c r="Z15" s="29">
        <v>6323540002.3951998</v>
      </c>
      <c r="AA15" s="22"/>
      <c r="AB15" s="30">
        <v>0.03</v>
      </c>
    </row>
    <row r="16" spans="1:28" ht="21.75" customHeight="1" thickBot="1">
      <c r="A16" s="63" t="s">
        <v>26</v>
      </c>
      <c r="B16" s="63"/>
      <c r="C16" s="63"/>
      <c r="D16" s="63"/>
      <c r="E16" s="22"/>
      <c r="F16" s="31">
        <f>SUM(E9:F15)</f>
        <v>3576609</v>
      </c>
      <c r="G16" s="22"/>
      <c r="H16" s="31">
        <f>SUM(H9:H15)</f>
        <v>33482539913</v>
      </c>
      <c r="I16" s="22"/>
      <c r="J16" s="31">
        <f>SUM(J9:J15)</f>
        <v>40444116668.635902</v>
      </c>
      <c r="K16" s="22"/>
      <c r="L16" s="31">
        <f>SUM(L9:L15)</f>
        <v>1775454</v>
      </c>
      <c r="M16" s="22"/>
      <c r="N16" s="31">
        <f>SUM(N9:N15)</f>
        <v>11724532492</v>
      </c>
      <c r="O16" s="22"/>
      <c r="P16" s="35">
        <f>SUM(P9:P15)</f>
        <v>-1490609</v>
      </c>
      <c r="Q16" s="22"/>
      <c r="R16" s="31">
        <f>SUM(R9:R15)</f>
        <v>18462444661</v>
      </c>
      <c r="S16" s="22"/>
      <c r="T16" s="31">
        <f>SUM(T9:T15)</f>
        <v>3861454</v>
      </c>
      <c r="U16" s="22"/>
      <c r="V16" s="31"/>
      <c r="W16" s="22"/>
      <c r="X16" s="31">
        <f>SUM(X9:X15)</f>
        <v>30373625383</v>
      </c>
      <c r="Y16" s="22"/>
      <c r="Z16" s="31">
        <f>SUM(Z9:Z15)</f>
        <v>36200367987.645203</v>
      </c>
      <c r="AA16" s="22"/>
      <c r="AB16" s="32">
        <f>SUM(AB9:AB15)</f>
        <v>0.16</v>
      </c>
    </row>
    <row r="17" ht="13.5" thickTop="1"/>
  </sheetData>
  <mergeCells count="28">
    <mergeCell ref="A14:C14"/>
    <mergeCell ref="E14:F14"/>
    <mergeCell ref="A15:C15"/>
    <mergeCell ref="E15:F15"/>
    <mergeCell ref="A16:D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1"/>
  <sheetViews>
    <sheetView rightToLeft="1" workbookViewId="0">
      <selection activeCell="M19" sqref="M19"/>
    </sheetView>
  </sheetViews>
  <sheetFormatPr defaultRowHeight="12.75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6.140625" bestFit="1" customWidth="1"/>
    <col min="8" max="8" width="1.28515625" customWidth="1"/>
    <col min="9" max="9" width="16.140625" bestFit="1" customWidth="1"/>
    <col min="10" max="10" width="1.28515625" customWidth="1"/>
    <col min="11" max="11" width="13" customWidth="1"/>
    <col min="12" max="12" width="1.28515625" customWidth="1"/>
    <col min="13" max="13" width="15.85546875" bestFit="1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5.7109375" bestFit="1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</row>
    <row r="2" spans="1:27" ht="21.75" customHeight="1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</row>
    <row r="3" spans="1:27" ht="21.75" customHeight="1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</row>
    <row r="4" spans="1:27" ht="14.45" customHeight="1"/>
    <row r="5" spans="1:27" ht="14.45" customHeight="1">
      <c r="A5" s="1" t="s">
        <v>28</v>
      </c>
      <c r="B5" s="64" t="s">
        <v>29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</row>
    <row r="6" spans="1:27" ht="14.45" customHeight="1">
      <c r="E6" s="55" t="s">
        <v>7</v>
      </c>
      <c r="F6" s="55"/>
      <c r="G6" s="55"/>
      <c r="H6" s="55"/>
      <c r="I6" s="55"/>
      <c r="K6" s="55" t="s">
        <v>8</v>
      </c>
      <c r="L6" s="55"/>
      <c r="M6" s="55"/>
      <c r="N6" s="55"/>
      <c r="O6" s="55"/>
      <c r="P6" s="55"/>
      <c r="Q6" s="55"/>
      <c r="S6" s="55" t="s">
        <v>9</v>
      </c>
      <c r="T6" s="55"/>
      <c r="U6" s="55"/>
      <c r="V6" s="55"/>
      <c r="W6" s="55"/>
      <c r="X6" s="55"/>
      <c r="Y6" s="55"/>
      <c r="Z6" s="55"/>
      <c r="AA6" s="55"/>
    </row>
    <row r="7" spans="1:27" ht="14.45" customHeight="1">
      <c r="E7" s="3"/>
      <c r="F7" s="3"/>
      <c r="G7" s="3"/>
      <c r="H7" s="3"/>
      <c r="I7" s="3"/>
      <c r="K7" s="56" t="s">
        <v>30</v>
      </c>
      <c r="L7" s="56"/>
      <c r="M7" s="56"/>
      <c r="N7" s="3"/>
      <c r="O7" s="56" t="s">
        <v>31</v>
      </c>
      <c r="P7" s="56"/>
      <c r="Q7" s="56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>
      <c r="A8" s="55" t="s">
        <v>32</v>
      </c>
      <c r="B8" s="55"/>
      <c r="D8" s="55" t="s">
        <v>33</v>
      </c>
      <c r="E8" s="55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34</v>
      </c>
      <c r="W8" s="2" t="s">
        <v>14</v>
      </c>
      <c r="Y8" s="2" t="s">
        <v>15</v>
      </c>
      <c r="AA8" s="2" t="s">
        <v>18</v>
      </c>
    </row>
    <row r="9" spans="1:27" ht="21.75" customHeight="1">
      <c r="A9" s="66" t="s">
        <v>35</v>
      </c>
      <c r="B9" s="66"/>
      <c r="D9" s="67">
        <v>16000000</v>
      </c>
      <c r="E9" s="67"/>
      <c r="G9" s="18">
        <v>473219999117</v>
      </c>
      <c r="I9" s="18">
        <v>480492320000</v>
      </c>
      <c r="K9" s="18">
        <v>5000000</v>
      </c>
      <c r="M9" s="18">
        <v>152040566475</v>
      </c>
      <c r="O9" s="18">
        <v>0</v>
      </c>
      <c r="Q9" s="18">
        <v>0</v>
      </c>
      <c r="S9" s="18">
        <v>21000000</v>
      </c>
      <c r="U9" s="18">
        <v>31040</v>
      </c>
      <c r="W9" s="18">
        <v>625260565592</v>
      </c>
      <c r="Y9" s="18">
        <v>650340768000</v>
      </c>
      <c r="AA9" s="19">
        <v>2.82</v>
      </c>
    </row>
    <row r="10" spans="1:27" ht="21.75" customHeight="1">
      <c r="A10" s="63" t="s">
        <v>26</v>
      </c>
      <c r="B10" s="63"/>
      <c r="D10" s="65">
        <f>SUM(D9)</f>
        <v>16000000</v>
      </c>
      <c r="E10" s="65"/>
      <c r="G10" s="16">
        <f>SUM(G9)</f>
        <v>473219999117</v>
      </c>
      <c r="I10" s="16">
        <f>SUM(I9)</f>
        <v>480492320000</v>
      </c>
      <c r="K10" s="16">
        <f>SUM(K9)</f>
        <v>5000000</v>
      </c>
      <c r="M10" s="16">
        <f>SUM(M9)</f>
        <v>152040566475</v>
      </c>
      <c r="O10" s="16">
        <f>SUM(O9)</f>
        <v>0</v>
      </c>
      <c r="Q10" s="16">
        <f>SUM(Q9)</f>
        <v>0</v>
      </c>
      <c r="S10" s="16">
        <f>SUM(S9)</f>
        <v>21000000</v>
      </c>
      <c r="U10" s="16"/>
      <c r="W10" s="16">
        <f>SUM(W9)</f>
        <v>625260565592</v>
      </c>
      <c r="Y10" s="16">
        <f>SUM(Y9)</f>
        <v>650340768000</v>
      </c>
      <c r="AA10" s="17">
        <f>SUM(AA9)</f>
        <v>2.82</v>
      </c>
    </row>
    <row r="11" spans="1:27" ht="13.5" thickTop="1"/>
  </sheetData>
  <mergeCells count="15">
    <mergeCell ref="A10:B10"/>
    <mergeCell ref="D10:E10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6"/>
  <sheetViews>
    <sheetView rightToLeft="1" topLeftCell="H1" workbookViewId="0">
      <selection activeCell="L30" sqref="L30"/>
    </sheetView>
  </sheetViews>
  <sheetFormatPr defaultRowHeight="12.75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7.85546875" bestFit="1" customWidth="1"/>
    <col min="19" max="19" width="1.28515625" customWidth="1"/>
    <col min="20" max="20" width="17.85546875" bestFit="1" customWidth="1"/>
    <col min="21" max="21" width="1.28515625" customWidth="1"/>
    <col min="22" max="22" width="13" customWidth="1"/>
    <col min="23" max="23" width="1.28515625" customWidth="1"/>
    <col min="24" max="24" width="17.85546875" bestFit="1" customWidth="1"/>
    <col min="25" max="25" width="1.28515625" customWidth="1"/>
    <col min="26" max="26" width="13" customWidth="1"/>
    <col min="27" max="27" width="1.28515625" customWidth="1"/>
    <col min="28" max="28" width="17.85546875" bestFit="1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7.7109375" customWidth="1"/>
    <col min="35" max="35" width="1.28515625" customWidth="1"/>
    <col min="36" max="36" width="17.85546875" bestFit="1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</row>
    <row r="2" spans="1:38" ht="21.75" customHeight="1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</row>
    <row r="3" spans="1:38" ht="21.75" customHeight="1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</row>
    <row r="4" spans="1:38" ht="14.45" customHeight="1"/>
    <row r="5" spans="1:38" ht="14.45" customHeight="1">
      <c r="A5" s="1" t="s">
        <v>36</v>
      </c>
      <c r="B5" s="64" t="s">
        <v>37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</row>
    <row r="6" spans="1:38" ht="14.45" customHeight="1">
      <c r="A6" s="55" t="s">
        <v>38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 t="s">
        <v>7</v>
      </c>
      <c r="Q6" s="55"/>
      <c r="R6" s="55"/>
      <c r="S6" s="55"/>
      <c r="T6" s="55"/>
      <c r="V6" s="55" t="s">
        <v>8</v>
      </c>
      <c r="W6" s="55"/>
      <c r="X6" s="55"/>
      <c r="Y6" s="55"/>
      <c r="Z6" s="55"/>
      <c r="AA6" s="55"/>
      <c r="AB6" s="55"/>
      <c r="AD6" s="55" t="s">
        <v>9</v>
      </c>
      <c r="AE6" s="55"/>
      <c r="AF6" s="55"/>
      <c r="AG6" s="55"/>
      <c r="AH6" s="55"/>
      <c r="AI6" s="55"/>
      <c r="AJ6" s="55"/>
      <c r="AK6" s="55"/>
      <c r="AL6" s="55"/>
    </row>
    <row r="7" spans="1:38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56" t="s">
        <v>10</v>
      </c>
      <c r="W7" s="56"/>
      <c r="X7" s="56"/>
      <c r="Y7" s="3"/>
      <c r="Z7" s="56" t="s">
        <v>11</v>
      </c>
      <c r="AA7" s="56"/>
      <c r="AB7" s="56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>
      <c r="A8" s="55" t="s">
        <v>39</v>
      </c>
      <c r="B8" s="55"/>
      <c r="D8" s="2" t="s">
        <v>40</v>
      </c>
      <c r="F8" s="2" t="s">
        <v>41</v>
      </c>
      <c r="H8" s="2" t="s">
        <v>42</v>
      </c>
      <c r="J8" s="2" t="s">
        <v>43</v>
      </c>
      <c r="L8" s="2" t="s">
        <v>44</v>
      </c>
      <c r="N8" s="2" t="s">
        <v>27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>
      <c r="A9" s="57" t="s">
        <v>45</v>
      </c>
      <c r="B9" s="57"/>
      <c r="D9" s="5" t="s">
        <v>46</v>
      </c>
      <c r="F9" s="5" t="s">
        <v>46</v>
      </c>
      <c r="H9" s="5" t="s">
        <v>47</v>
      </c>
      <c r="J9" s="5" t="s">
        <v>48</v>
      </c>
      <c r="L9" s="7">
        <v>0</v>
      </c>
      <c r="N9" s="7">
        <v>0</v>
      </c>
      <c r="P9" s="6">
        <v>970</v>
      </c>
      <c r="R9" s="6">
        <v>902687566</v>
      </c>
      <c r="T9" s="6">
        <v>912283376</v>
      </c>
      <c r="V9" s="6">
        <v>0</v>
      </c>
      <c r="X9" s="6">
        <v>0</v>
      </c>
      <c r="Z9" s="6">
        <v>0</v>
      </c>
      <c r="AB9" s="6">
        <v>0</v>
      </c>
      <c r="AD9" s="6">
        <v>970</v>
      </c>
      <c r="AF9" s="6">
        <v>965000</v>
      </c>
      <c r="AH9" s="6">
        <v>902687566</v>
      </c>
      <c r="AJ9" s="6">
        <v>935541022</v>
      </c>
      <c r="AL9" s="7">
        <v>0</v>
      </c>
    </row>
    <row r="10" spans="1:38" ht="21.75" customHeight="1">
      <c r="A10" s="59" t="s">
        <v>49</v>
      </c>
      <c r="B10" s="59"/>
      <c r="D10" s="8" t="s">
        <v>46</v>
      </c>
      <c r="F10" s="8" t="s">
        <v>46</v>
      </c>
      <c r="H10" s="8" t="s">
        <v>50</v>
      </c>
      <c r="J10" s="8" t="s">
        <v>51</v>
      </c>
      <c r="L10" s="10">
        <v>23</v>
      </c>
      <c r="N10" s="10">
        <v>23</v>
      </c>
      <c r="P10" s="9">
        <v>1500000</v>
      </c>
      <c r="R10" s="9">
        <v>1500815625000</v>
      </c>
      <c r="T10" s="9">
        <v>1499184375000</v>
      </c>
      <c r="V10" s="9">
        <v>0</v>
      </c>
      <c r="X10" s="9">
        <v>0</v>
      </c>
      <c r="Z10" s="9">
        <v>0</v>
      </c>
      <c r="AB10" s="9">
        <v>0</v>
      </c>
      <c r="AD10" s="9">
        <v>1500000</v>
      </c>
      <c r="AF10" s="9">
        <v>1000000</v>
      </c>
      <c r="AH10" s="9">
        <v>1500815625000</v>
      </c>
      <c r="AJ10" s="9">
        <v>1499184375000</v>
      </c>
      <c r="AL10" s="10">
        <v>6.51</v>
      </c>
    </row>
    <row r="11" spans="1:38" ht="21.75" customHeight="1">
      <c r="A11" s="59" t="s">
        <v>52</v>
      </c>
      <c r="B11" s="59"/>
      <c r="D11" s="8" t="s">
        <v>46</v>
      </c>
      <c r="F11" s="8" t="s">
        <v>46</v>
      </c>
      <c r="H11" s="8" t="s">
        <v>53</v>
      </c>
      <c r="J11" s="8" t="s">
        <v>54</v>
      </c>
      <c r="L11" s="10">
        <v>23</v>
      </c>
      <c r="N11" s="10">
        <v>23</v>
      </c>
      <c r="P11" s="9">
        <v>2107459</v>
      </c>
      <c r="R11" s="9">
        <v>1993360647622</v>
      </c>
      <c r="T11" s="9">
        <v>1992108774558</v>
      </c>
      <c r="V11" s="9">
        <v>0</v>
      </c>
      <c r="X11" s="9">
        <v>0</v>
      </c>
      <c r="Z11" s="9">
        <v>0</v>
      </c>
      <c r="AB11" s="9">
        <v>0</v>
      </c>
      <c r="AD11" s="9">
        <v>2107459</v>
      </c>
      <c r="AF11" s="9">
        <v>950000</v>
      </c>
      <c r="AH11" s="9">
        <v>1993360647622</v>
      </c>
      <c r="AJ11" s="9">
        <v>2000997415710</v>
      </c>
      <c r="AL11" s="10">
        <v>8.69</v>
      </c>
    </row>
    <row r="12" spans="1:38" ht="21.75" customHeight="1">
      <c r="A12" s="59" t="s">
        <v>55</v>
      </c>
      <c r="B12" s="59"/>
      <c r="D12" s="8" t="s">
        <v>46</v>
      </c>
      <c r="F12" s="8" t="s">
        <v>46</v>
      </c>
      <c r="H12" s="8" t="s">
        <v>56</v>
      </c>
      <c r="J12" s="8" t="s">
        <v>57</v>
      </c>
      <c r="L12" s="10">
        <v>23</v>
      </c>
      <c r="N12" s="10">
        <v>23</v>
      </c>
      <c r="P12" s="9">
        <v>2200000</v>
      </c>
      <c r="R12" s="9">
        <v>2090220000000</v>
      </c>
      <c r="T12" s="9">
        <v>1793984190391</v>
      </c>
      <c r="V12" s="9">
        <v>0</v>
      </c>
      <c r="X12" s="9">
        <v>0</v>
      </c>
      <c r="Z12" s="9">
        <v>2200000</v>
      </c>
      <c r="AB12" s="9">
        <v>1783640646408</v>
      </c>
      <c r="AD12" s="9">
        <v>0</v>
      </c>
      <c r="AF12" s="9">
        <v>0</v>
      </c>
      <c r="AH12" s="9">
        <v>0</v>
      </c>
      <c r="AJ12" s="9">
        <v>0</v>
      </c>
      <c r="AL12" s="10">
        <v>0</v>
      </c>
    </row>
    <row r="13" spans="1:38" ht="21.75" customHeight="1">
      <c r="A13" s="59" t="s">
        <v>58</v>
      </c>
      <c r="B13" s="59"/>
      <c r="D13" s="8" t="s">
        <v>46</v>
      </c>
      <c r="F13" s="8" t="s">
        <v>46</v>
      </c>
      <c r="H13" s="8" t="s">
        <v>59</v>
      </c>
      <c r="J13" s="8" t="s">
        <v>60</v>
      </c>
      <c r="L13" s="10">
        <v>23</v>
      </c>
      <c r="N13" s="10">
        <v>23</v>
      </c>
      <c r="P13" s="9">
        <v>2817500</v>
      </c>
      <c r="R13" s="9">
        <v>2740300500000</v>
      </c>
      <c r="T13" s="9">
        <v>2391038415532</v>
      </c>
      <c r="V13" s="9">
        <v>0</v>
      </c>
      <c r="X13" s="9">
        <v>0</v>
      </c>
      <c r="Z13" s="9">
        <v>2817500</v>
      </c>
      <c r="AB13" s="9">
        <v>2381959442191</v>
      </c>
      <c r="AD13" s="9">
        <v>0</v>
      </c>
      <c r="AF13" s="9">
        <v>0</v>
      </c>
      <c r="AH13" s="9">
        <v>0</v>
      </c>
      <c r="AJ13" s="9">
        <v>0</v>
      </c>
      <c r="AL13" s="10">
        <v>0</v>
      </c>
    </row>
    <row r="14" spans="1:38" ht="21.75" customHeight="1">
      <c r="A14" s="59" t="s">
        <v>61</v>
      </c>
      <c r="B14" s="59"/>
      <c r="D14" s="8" t="s">
        <v>46</v>
      </c>
      <c r="F14" s="8" t="s">
        <v>46</v>
      </c>
      <c r="H14" s="8" t="s">
        <v>62</v>
      </c>
      <c r="J14" s="8" t="s">
        <v>63</v>
      </c>
      <c r="L14" s="10">
        <v>23</v>
      </c>
      <c r="N14" s="10">
        <v>23</v>
      </c>
      <c r="P14" s="9">
        <v>0</v>
      </c>
      <c r="R14" s="9">
        <v>0</v>
      </c>
      <c r="T14" s="9">
        <v>0</v>
      </c>
      <c r="V14" s="9">
        <v>2653370</v>
      </c>
      <c r="X14" s="9">
        <v>2500005214000</v>
      </c>
      <c r="Z14" s="9">
        <v>2650000</v>
      </c>
      <c r="AB14" s="9">
        <v>2143425121375</v>
      </c>
      <c r="AD14" s="9">
        <v>3370</v>
      </c>
      <c r="AF14" s="9">
        <v>810570</v>
      </c>
      <c r="AH14" s="9">
        <v>3175214000</v>
      </c>
      <c r="AJ14" s="9">
        <v>2730135581</v>
      </c>
      <c r="AL14" s="10">
        <v>0.01</v>
      </c>
    </row>
    <row r="15" spans="1:38" ht="21.75" customHeight="1">
      <c r="A15" s="61" t="s">
        <v>64</v>
      </c>
      <c r="B15" s="61"/>
      <c r="D15" s="11" t="s">
        <v>46</v>
      </c>
      <c r="F15" s="11" t="s">
        <v>46</v>
      </c>
      <c r="H15" s="11" t="s">
        <v>65</v>
      </c>
      <c r="J15" s="11" t="s">
        <v>66</v>
      </c>
      <c r="L15" s="14">
        <v>23</v>
      </c>
      <c r="N15" s="14">
        <v>23</v>
      </c>
      <c r="P15" s="13">
        <v>0</v>
      </c>
      <c r="R15" s="13">
        <v>0</v>
      </c>
      <c r="T15" s="13">
        <v>0</v>
      </c>
      <c r="V15" s="13">
        <v>6949875</v>
      </c>
      <c r="X15" s="13">
        <v>6419602545000</v>
      </c>
      <c r="Z15" s="13">
        <v>0</v>
      </c>
      <c r="AB15" s="13">
        <v>0</v>
      </c>
      <c r="AD15" s="13">
        <v>6949875</v>
      </c>
      <c r="AF15" s="13">
        <v>893650</v>
      </c>
      <c r="AH15" s="13">
        <v>6419602545000</v>
      </c>
      <c r="AJ15" s="13">
        <v>6207378695287</v>
      </c>
      <c r="AL15" s="14">
        <v>26.95</v>
      </c>
    </row>
    <row r="16" spans="1:38" ht="21.75" customHeight="1">
      <c r="A16" s="63" t="s">
        <v>26</v>
      </c>
      <c r="B16" s="63"/>
      <c r="D16" s="16"/>
      <c r="F16" s="16"/>
      <c r="H16" s="16"/>
      <c r="J16" s="16"/>
      <c r="L16" s="16"/>
      <c r="N16" s="16"/>
      <c r="P16" s="16">
        <v>8625929</v>
      </c>
      <c r="R16" s="16">
        <v>8325599460188</v>
      </c>
      <c r="T16" s="16">
        <v>7677228038857</v>
      </c>
      <c r="V16" s="16">
        <v>9603245</v>
      </c>
      <c r="X16" s="16">
        <v>8919607759000</v>
      </c>
      <c r="Z16" s="16">
        <v>7667500</v>
      </c>
      <c r="AB16" s="16">
        <v>6309025209974</v>
      </c>
      <c r="AD16" s="16">
        <v>10561674</v>
      </c>
      <c r="AF16" s="16"/>
      <c r="AH16" s="16">
        <v>9917856719188</v>
      </c>
      <c r="AJ16" s="16">
        <v>9711226162600</v>
      </c>
      <c r="AL16" s="17">
        <v>42.16</v>
      </c>
    </row>
  </sheetData>
  <mergeCells count="19">
    <mergeCell ref="A16:B16"/>
    <mergeCell ref="A11:B11"/>
    <mergeCell ref="A12:B12"/>
    <mergeCell ref="A13:B13"/>
    <mergeCell ref="A14:B14"/>
    <mergeCell ref="A15:B15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7"/>
  <sheetViews>
    <sheetView rightToLeft="1" tabSelected="1" workbookViewId="0">
      <selection activeCell="P5" sqref="P5"/>
    </sheetView>
  </sheetViews>
  <sheetFormatPr defaultRowHeight="12.75"/>
  <cols>
    <col min="1" max="1" width="5.140625" customWidth="1"/>
    <col min="2" max="2" width="35" customWidth="1"/>
    <col min="3" max="3" width="1.28515625" customWidth="1"/>
    <col min="4" max="4" width="18.5703125" bestFit="1" customWidth="1"/>
    <col min="5" max="5" width="1.28515625" customWidth="1"/>
    <col min="6" max="6" width="18.5703125" bestFit="1" customWidth="1"/>
    <col min="7" max="7" width="1.28515625" customWidth="1"/>
    <col min="8" max="8" width="18.85546875" bestFit="1" customWidth="1"/>
    <col min="9" max="9" width="1.28515625" customWidth="1"/>
    <col min="10" max="10" width="18.85546875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27.75" customHeight="1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33" customHeight="1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2" ht="21.75" customHeight="1"/>
    <row r="5" spans="1:12" ht="30" customHeight="1">
      <c r="A5" s="1" t="s">
        <v>67</v>
      </c>
      <c r="B5" s="64" t="s">
        <v>68</v>
      </c>
      <c r="C5" s="64"/>
      <c r="D5" s="64"/>
      <c r="E5" s="64"/>
      <c r="F5" s="64"/>
      <c r="G5" s="64"/>
      <c r="H5" s="64"/>
      <c r="I5" s="64"/>
      <c r="J5" s="64"/>
      <c r="K5" s="64"/>
      <c r="L5" s="64"/>
    </row>
    <row r="6" spans="1:12" ht="14.45" customHeight="1">
      <c r="D6" s="2" t="s">
        <v>7</v>
      </c>
      <c r="F6" s="55" t="s">
        <v>8</v>
      </c>
      <c r="G6" s="55"/>
      <c r="H6" s="55"/>
      <c r="J6" s="2" t="s">
        <v>9</v>
      </c>
    </row>
    <row r="7" spans="1:12" ht="14.45" customHeight="1">
      <c r="D7" s="3"/>
      <c r="F7" s="3"/>
      <c r="G7" s="3"/>
      <c r="H7" s="3"/>
      <c r="J7" s="3"/>
    </row>
    <row r="8" spans="1:12" ht="14.45" customHeight="1">
      <c r="A8" s="55" t="s">
        <v>69</v>
      </c>
      <c r="B8" s="55"/>
      <c r="D8" s="2" t="s">
        <v>70</v>
      </c>
      <c r="F8" s="2" t="s">
        <v>71</v>
      </c>
      <c r="H8" s="2" t="s">
        <v>72</v>
      </c>
      <c r="J8" s="2" t="s">
        <v>70</v>
      </c>
      <c r="L8" s="2" t="s">
        <v>18</v>
      </c>
    </row>
    <row r="9" spans="1:12" ht="21.75" customHeight="1">
      <c r="A9" s="57" t="s">
        <v>73</v>
      </c>
      <c r="B9" s="57"/>
      <c r="D9" s="24">
        <v>379647078232</v>
      </c>
      <c r="E9" s="22"/>
      <c r="F9" s="24">
        <v>8635484194110</v>
      </c>
      <c r="G9" s="22"/>
      <c r="H9" s="24">
        <v>5520526720146</v>
      </c>
      <c r="I9" s="22"/>
      <c r="J9" s="24">
        <v>3494604552196</v>
      </c>
      <c r="L9" s="76">
        <v>15.17</v>
      </c>
    </row>
    <row r="10" spans="1:12" ht="21.75" customHeight="1">
      <c r="A10" s="59" t="s">
        <v>74</v>
      </c>
      <c r="B10" s="59"/>
      <c r="D10" s="26">
        <v>9998500000000</v>
      </c>
      <c r="E10" s="22"/>
      <c r="F10" s="26">
        <v>1951613013</v>
      </c>
      <c r="G10" s="22"/>
      <c r="H10" s="26">
        <v>3167901613013</v>
      </c>
      <c r="I10" s="22"/>
      <c r="J10" s="26">
        <v>6832550000000</v>
      </c>
      <c r="L10" s="76">
        <v>29.66</v>
      </c>
    </row>
    <row r="11" spans="1:12" ht="21.75" customHeight="1">
      <c r="A11" s="59" t="s">
        <v>75</v>
      </c>
      <c r="B11" s="59"/>
      <c r="D11" s="26">
        <v>25593845782</v>
      </c>
      <c r="E11" s="22"/>
      <c r="F11" s="26">
        <v>3514573334296</v>
      </c>
      <c r="G11" s="22"/>
      <c r="H11" s="26">
        <v>3538508178726</v>
      </c>
      <c r="I11" s="22"/>
      <c r="J11" s="26">
        <v>1659001352</v>
      </c>
      <c r="L11" s="77">
        <v>0.01</v>
      </c>
    </row>
    <row r="12" spans="1:12" ht="21.75" customHeight="1">
      <c r="A12" s="59" t="s">
        <v>74</v>
      </c>
      <c r="B12" s="59"/>
      <c r="D12" s="26">
        <v>1065950000000</v>
      </c>
      <c r="E12" s="22"/>
      <c r="F12" s="26">
        <v>0</v>
      </c>
      <c r="G12" s="22"/>
      <c r="H12" s="26">
        <v>141950000000</v>
      </c>
      <c r="I12" s="22"/>
      <c r="J12" s="26">
        <v>924000000000</v>
      </c>
      <c r="L12" s="77">
        <v>4.01</v>
      </c>
    </row>
    <row r="13" spans="1:12" ht="21.75" customHeight="1">
      <c r="A13" s="59" t="s">
        <v>76</v>
      </c>
      <c r="B13" s="59"/>
      <c r="D13" s="26">
        <v>1787265</v>
      </c>
      <c r="E13" s="22"/>
      <c r="F13" s="26">
        <v>7345</v>
      </c>
      <c r="G13" s="22"/>
      <c r="H13" s="26">
        <v>0</v>
      </c>
      <c r="I13" s="22"/>
      <c r="J13" s="26">
        <v>1794610</v>
      </c>
      <c r="L13" s="77">
        <v>0</v>
      </c>
    </row>
    <row r="14" spans="1:12" ht="21.75" customHeight="1">
      <c r="A14" s="59" t="s">
        <v>77</v>
      </c>
      <c r="B14" s="59"/>
      <c r="D14" s="26">
        <v>36950088</v>
      </c>
      <c r="E14" s="22"/>
      <c r="F14" s="26">
        <v>456512474865</v>
      </c>
      <c r="G14" s="22"/>
      <c r="H14" s="26">
        <v>456532634498</v>
      </c>
      <c r="I14" s="22"/>
      <c r="J14" s="26">
        <v>16790455</v>
      </c>
      <c r="L14" s="77">
        <v>0</v>
      </c>
    </row>
    <row r="15" spans="1:12" ht="21.75" customHeight="1">
      <c r="A15" s="61" t="s">
        <v>78</v>
      </c>
      <c r="B15" s="61"/>
      <c r="D15" s="29">
        <v>1645000000000</v>
      </c>
      <c r="E15" s="22"/>
      <c r="F15" s="29">
        <v>0</v>
      </c>
      <c r="G15" s="22"/>
      <c r="H15" s="29">
        <v>1645000000000</v>
      </c>
      <c r="I15" s="22"/>
      <c r="J15" s="29">
        <v>0</v>
      </c>
      <c r="L15" s="78">
        <v>0</v>
      </c>
    </row>
    <row r="16" spans="1:12" ht="21.75" customHeight="1" thickBot="1">
      <c r="A16" s="63" t="s">
        <v>26</v>
      </c>
      <c r="B16" s="63"/>
      <c r="D16" s="16">
        <f>SUM(D9:D15)</f>
        <v>13114729661367</v>
      </c>
      <c r="F16" s="16">
        <f>SUM(F9:F15)</f>
        <v>12608521623629</v>
      </c>
      <c r="H16" s="16">
        <f>SUM(H9:H15)</f>
        <v>14470419146383</v>
      </c>
      <c r="J16" s="16">
        <f>SUM(J9:J15)</f>
        <v>11252832138613</v>
      </c>
      <c r="L16" s="32">
        <f>SUM(L9:L15)</f>
        <v>48.849999999999994</v>
      </c>
    </row>
    <row r="17" ht="13.5" thickTop="1"/>
  </sheetData>
  <mergeCells count="14">
    <mergeCell ref="A13:B13"/>
    <mergeCell ref="A14:B14"/>
    <mergeCell ref="A15:B15"/>
    <mergeCell ref="A16:B16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activeCell="F13" sqref="F13"/>
    </sheetView>
  </sheetViews>
  <sheetFormatPr defaultRowHeight="12.75"/>
  <cols>
    <col min="1" max="1" width="2.5703125" customWidth="1"/>
    <col min="2" max="2" width="51.425781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21.75" customHeight="1">
      <c r="A2" s="52" t="s">
        <v>79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ht="21.75" customHeight="1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</row>
    <row r="4" spans="1:10" ht="14.45" customHeight="1"/>
    <row r="5" spans="1:10" ht="29.1" customHeight="1">
      <c r="A5" s="1" t="s">
        <v>80</v>
      </c>
      <c r="B5" s="64" t="s">
        <v>81</v>
      </c>
      <c r="C5" s="64"/>
      <c r="D5" s="64"/>
      <c r="E5" s="64"/>
      <c r="F5" s="64"/>
      <c r="G5" s="64"/>
      <c r="H5" s="64"/>
      <c r="I5" s="64"/>
      <c r="J5" s="64"/>
    </row>
    <row r="6" spans="1:10" ht="14.45" customHeight="1"/>
    <row r="7" spans="1:10" ht="14.45" customHeight="1">
      <c r="A7" s="55" t="s">
        <v>82</v>
      </c>
      <c r="B7" s="55"/>
      <c r="D7" s="2" t="s">
        <v>83</v>
      </c>
      <c r="F7" s="2" t="s">
        <v>70</v>
      </c>
      <c r="H7" s="2" t="s">
        <v>84</v>
      </c>
      <c r="J7" s="2" t="s">
        <v>85</v>
      </c>
    </row>
    <row r="8" spans="1:10" ht="21.75" customHeight="1">
      <c r="A8" s="57" t="s">
        <v>86</v>
      </c>
      <c r="B8" s="57"/>
      <c r="D8" s="5" t="s">
        <v>87</v>
      </c>
      <c r="F8" s="41">
        <v>2496401884</v>
      </c>
      <c r="G8" s="22"/>
      <c r="H8" s="41">
        <v>-2.87</v>
      </c>
      <c r="I8" s="22"/>
      <c r="J8" s="45">
        <v>0.01</v>
      </c>
    </row>
    <row r="9" spans="1:10" ht="21.75" customHeight="1">
      <c r="A9" s="59" t="s">
        <v>88</v>
      </c>
      <c r="B9" s="59"/>
      <c r="D9" s="8" t="s">
        <v>89</v>
      </c>
      <c r="F9" s="38">
        <v>17807881525</v>
      </c>
      <c r="G9" s="22"/>
      <c r="H9" s="38">
        <v>-20.440000000000001</v>
      </c>
      <c r="I9" s="22"/>
      <c r="J9" s="42">
        <v>0.08</v>
      </c>
    </row>
    <row r="10" spans="1:10" ht="21.75" customHeight="1">
      <c r="A10" s="59" t="s">
        <v>90</v>
      </c>
      <c r="B10" s="59"/>
      <c r="D10" s="8" t="s">
        <v>91</v>
      </c>
      <c r="F10" s="38">
        <v>-1004999416338</v>
      </c>
      <c r="G10" s="22"/>
      <c r="H10" s="38">
        <v>1153.4000000000001</v>
      </c>
      <c r="I10" s="22"/>
      <c r="J10" s="42">
        <v>-4.3600000000000003</v>
      </c>
    </row>
    <row r="11" spans="1:10" ht="21.75" customHeight="1">
      <c r="A11" s="59" t="s">
        <v>92</v>
      </c>
      <c r="B11" s="59"/>
      <c r="D11" s="8" t="s">
        <v>93</v>
      </c>
      <c r="F11" s="38">
        <v>250779522731</v>
      </c>
      <c r="G11" s="22"/>
      <c r="H11" s="38">
        <v>-287.81</v>
      </c>
      <c r="I11" s="22"/>
      <c r="J11" s="42">
        <v>1.0900000000000001</v>
      </c>
    </row>
    <row r="12" spans="1:10" ht="21.75" customHeight="1">
      <c r="A12" s="61" t="s">
        <v>94</v>
      </c>
      <c r="B12" s="61"/>
      <c r="D12" s="11" t="s">
        <v>95</v>
      </c>
      <c r="F12" s="39">
        <v>727679959</v>
      </c>
      <c r="G12" s="22"/>
      <c r="H12" s="39">
        <v>-0.84</v>
      </c>
      <c r="I12" s="22"/>
      <c r="J12" s="43">
        <v>0</v>
      </c>
    </row>
    <row r="13" spans="1:10" ht="21.75" customHeight="1">
      <c r="A13" s="63" t="s">
        <v>26</v>
      </c>
      <c r="B13" s="63"/>
      <c r="D13" s="16"/>
      <c r="F13" s="40">
        <f>SUM(F8:F12)</f>
        <v>-733187930239</v>
      </c>
      <c r="G13" s="22"/>
      <c r="H13" s="40">
        <v>841.44</v>
      </c>
      <c r="I13" s="22"/>
      <c r="J13" s="44">
        <v>-3.18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26"/>
  <sheetViews>
    <sheetView rightToLeft="1" workbookViewId="0">
      <selection activeCell="O27" sqref="O27"/>
    </sheetView>
  </sheetViews>
  <sheetFormatPr defaultRowHeight="12.75"/>
  <cols>
    <col min="1" max="1" width="5.140625" customWidth="1"/>
    <col min="2" max="2" width="22" customWidth="1"/>
    <col min="3" max="3" width="1.28515625" customWidth="1"/>
    <col min="4" max="4" width="14.7109375" bestFit="1" customWidth="1"/>
    <col min="5" max="5" width="1.28515625" customWidth="1"/>
    <col min="6" max="6" width="15.42578125" bestFit="1" customWidth="1"/>
    <col min="7" max="7" width="1.28515625" customWidth="1"/>
    <col min="8" max="8" width="13.85546875" bestFit="1" customWidth="1"/>
    <col min="9" max="9" width="1.28515625" customWidth="1"/>
    <col min="10" max="10" width="14.5703125" bestFit="1" customWidth="1"/>
    <col min="11" max="11" width="1.28515625" customWidth="1"/>
    <col min="12" max="12" width="17.28515625" bestFit="1" customWidth="1"/>
    <col min="13" max="13" width="1.28515625" customWidth="1"/>
    <col min="14" max="14" width="14.7109375" bestFit="1" customWidth="1"/>
    <col min="15" max="16" width="1.28515625" customWidth="1"/>
    <col min="17" max="17" width="13.5703125" bestFit="1" customWidth="1"/>
    <col min="18" max="18" width="1.28515625" customWidth="1"/>
    <col min="19" max="19" width="13.85546875" bestFit="1" customWidth="1"/>
    <col min="20" max="20" width="1.28515625" customWidth="1"/>
    <col min="21" max="21" width="16.140625" customWidth="1"/>
    <col min="22" max="22" width="1.28515625" customWidth="1"/>
    <col min="23" max="23" width="16.5703125" customWidth="1"/>
    <col min="24" max="24" width="1.28515625" customWidth="1"/>
  </cols>
  <sheetData>
    <row r="1" spans="1:23" ht="29.1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</row>
    <row r="2" spans="1:23" ht="21.75" customHeight="1">
      <c r="A2" s="52" t="s">
        <v>79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</row>
    <row r="3" spans="1:23" ht="21.75" customHeight="1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</row>
    <row r="4" spans="1:23" ht="14.45" customHeight="1"/>
    <row r="5" spans="1:23" ht="28.5" customHeight="1">
      <c r="A5" s="1" t="s">
        <v>96</v>
      </c>
      <c r="B5" s="64" t="s">
        <v>97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</row>
    <row r="6" spans="1:23" ht="19.5" customHeight="1">
      <c r="D6" s="55" t="s">
        <v>98</v>
      </c>
      <c r="E6" s="55"/>
      <c r="F6" s="55"/>
      <c r="G6" s="55"/>
      <c r="H6" s="55"/>
      <c r="I6" s="55"/>
      <c r="J6" s="55"/>
      <c r="K6" s="55"/>
      <c r="L6" s="55"/>
      <c r="N6" s="55" t="s">
        <v>99</v>
      </c>
      <c r="O6" s="55"/>
      <c r="P6" s="55"/>
      <c r="Q6" s="55"/>
      <c r="R6" s="55"/>
      <c r="S6" s="55"/>
      <c r="T6" s="55"/>
      <c r="U6" s="55"/>
      <c r="V6" s="55"/>
      <c r="W6" s="55"/>
    </row>
    <row r="7" spans="1:23" ht="20.25" customHeight="1">
      <c r="D7" s="3"/>
      <c r="E7" s="3"/>
      <c r="F7" s="3"/>
      <c r="G7" s="3"/>
      <c r="H7" s="3"/>
      <c r="I7" s="3"/>
      <c r="J7" s="56" t="s">
        <v>26</v>
      </c>
      <c r="K7" s="56"/>
      <c r="L7" s="56"/>
      <c r="N7" s="3"/>
      <c r="O7" s="3"/>
      <c r="P7" s="3"/>
      <c r="Q7" s="3"/>
      <c r="R7" s="3"/>
      <c r="S7" s="3"/>
      <c r="T7" s="3"/>
      <c r="U7" s="56" t="s">
        <v>26</v>
      </c>
      <c r="V7" s="56"/>
      <c r="W7" s="56"/>
    </row>
    <row r="8" spans="1:23" ht="22.5" customHeight="1">
      <c r="A8" s="55" t="s">
        <v>100</v>
      </c>
      <c r="B8" s="55"/>
      <c r="D8" s="2" t="s">
        <v>101</v>
      </c>
      <c r="F8" s="2" t="s">
        <v>102</v>
      </c>
      <c r="H8" s="2" t="s">
        <v>103</v>
      </c>
      <c r="J8" s="4" t="s">
        <v>70</v>
      </c>
      <c r="K8" s="3"/>
      <c r="L8" s="4" t="s">
        <v>84</v>
      </c>
      <c r="N8" s="2" t="s">
        <v>101</v>
      </c>
      <c r="P8" s="55" t="s">
        <v>102</v>
      </c>
      <c r="Q8" s="55"/>
      <c r="S8" s="2" t="s">
        <v>103</v>
      </c>
      <c r="U8" s="4" t="s">
        <v>70</v>
      </c>
      <c r="V8" s="3"/>
      <c r="W8" s="4" t="s">
        <v>84</v>
      </c>
    </row>
    <row r="9" spans="1:23" ht="21.75" customHeight="1">
      <c r="A9" s="57" t="s">
        <v>21</v>
      </c>
      <c r="B9" s="57"/>
      <c r="D9" s="24">
        <v>0</v>
      </c>
      <c r="F9" s="41">
        <v>0</v>
      </c>
      <c r="G9" s="22"/>
      <c r="H9" s="24">
        <v>4078909</v>
      </c>
      <c r="I9" s="22"/>
      <c r="J9" s="41">
        <f>SUM(F9:H9)</f>
        <v>4078909</v>
      </c>
      <c r="K9" s="22"/>
      <c r="L9" s="45">
        <v>0</v>
      </c>
      <c r="M9" s="22"/>
      <c r="N9" s="24">
        <v>0</v>
      </c>
      <c r="O9" s="22"/>
      <c r="P9" s="58">
        <v>0</v>
      </c>
      <c r="Q9" s="58"/>
      <c r="R9" s="22"/>
      <c r="S9" s="24">
        <v>4078909</v>
      </c>
      <c r="T9" s="22"/>
      <c r="U9" s="24">
        <v>4078909</v>
      </c>
      <c r="V9" s="22"/>
      <c r="W9" s="25">
        <v>0</v>
      </c>
    </row>
    <row r="10" spans="1:23" ht="21.75" customHeight="1">
      <c r="A10" s="59" t="s">
        <v>19</v>
      </c>
      <c r="B10" s="59"/>
      <c r="D10" s="26">
        <v>0</v>
      </c>
      <c r="F10" s="38">
        <v>0</v>
      </c>
      <c r="G10" s="22"/>
      <c r="H10" s="26">
        <v>740321</v>
      </c>
      <c r="I10" s="22"/>
      <c r="J10" s="38">
        <f>SUM(F10:H10)</f>
        <v>740321</v>
      </c>
      <c r="K10" s="22"/>
      <c r="L10" s="42">
        <v>0</v>
      </c>
      <c r="M10" s="22"/>
      <c r="N10" s="26">
        <v>0</v>
      </c>
      <c r="O10" s="22"/>
      <c r="P10" s="60">
        <v>0</v>
      </c>
      <c r="Q10" s="60"/>
      <c r="R10" s="22"/>
      <c r="S10" s="26">
        <v>740321</v>
      </c>
      <c r="T10" s="22"/>
      <c r="U10" s="26">
        <v>740321</v>
      </c>
      <c r="V10" s="22"/>
      <c r="W10" s="27">
        <v>0</v>
      </c>
    </row>
    <row r="11" spans="1:23" ht="21.75" customHeight="1">
      <c r="A11" s="59" t="s">
        <v>23</v>
      </c>
      <c r="B11" s="59"/>
      <c r="D11" s="26">
        <v>0</v>
      </c>
      <c r="F11" s="38">
        <v>-3018947373</v>
      </c>
      <c r="G11" s="22"/>
      <c r="H11" s="26">
        <v>2421635572</v>
      </c>
      <c r="I11" s="22"/>
      <c r="J11" s="38">
        <v>-597311801</v>
      </c>
      <c r="K11" s="22"/>
      <c r="L11" s="42">
        <v>0.69</v>
      </c>
      <c r="M11" s="22"/>
      <c r="N11" s="26">
        <v>0</v>
      </c>
      <c r="O11" s="22"/>
      <c r="P11" s="60">
        <v>1044161408</v>
      </c>
      <c r="Q11" s="60"/>
      <c r="R11" s="22"/>
      <c r="S11" s="26">
        <v>2421635572</v>
      </c>
      <c r="T11" s="22"/>
      <c r="U11" s="26">
        <v>3465796980</v>
      </c>
      <c r="V11" s="22"/>
      <c r="W11" s="27">
        <v>1.1100000000000001</v>
      </c>
    </row>
    <row r="12" spans="1:23" ht="21.75" customHeight="1">
      <c r="A12" s="59" t="s">
        <v>22</v>
      </c>
      <c r="B12" s="59"/>
      <c r="D12" s="26">
        <v>0</v>
      </c>
      <c r="F12" s="38">
        <v>-1238314152</v>
      </c>
      <c r="G12" s="22"/>
      <c r="H12" s="26">
        <v>1202542837</v>
      </c>
      <c r="I12" s="22"/>
      <c r="J12" s="38">
        <v>-35771315</v>
      </c>
      <c r="K12" s="22"/>
      <c r="L12" s="42">
        <v>0.04</v>
      </c>
      <c r="M12" s="22"/>
      <c r="N12" s="26">
        <v>0</v>
      </c>
      <c r="O12" s="22"/>
      <c r="P12" s="60">
        <v>543328244</v>
      </c>
      <c r="Q12" s="60"/>
      <c r="R12" s="22"/>
      <c r="S12" s="26">
        <v>1202542837</v>
      </c>
      <c r="T12" s="22"/>
      <c r="U12" s="26">
        <v>1745871081</v>
      </c>
      <c r="V12" s="22"/>
      <c r="W12" s="27">
        <v>0.56000000000000005</v>
      </c>
    </row>
    <row r="13" spans="1:23" ht="21.75" customHeight="1">
      <c r="A13" s="59" t="s">
        <v>104</v>
      </c>
      <c r="B13" s="59"/>
      <c r="D13" s="26">
        <v>0</v>
      </c>
      <c r="F13" s="38">
        <v>0</v>
      </c>
      <c r="G13" s="22"/>
      <c r="H13" s="26">
        <v>0</v>
      </c>
      <c r="I13" s="22"/>
      <c r="J13" s="38">
        <v>0</v>
      </c>
      <c r="K13" s="22"/>
      <c r="L13" s="42">
        <v>0</v>
      </c>
      <c r="M13" s="22"/>
      <c r="N13" s="26">
        <v>0</v>
      </c>
      <c r="O13" s="22"/>
      <c r="P13" s="60">
        <v>0</v>
      </c>
      <c r="Q13" s="60"/>
      <c r="R13" s="22"/>
      <c r="S13" s="26">
        <v>340853</v>
      </c>
      <c r="T13" s="22"/>
      <c r="U13" s="26">
        <v>340853</v>
      </c>
      <c r="V13" s="22"/>
      <c r="W13" s="27">
        <v>0</v>
      </c>
    </row>
    <row r="14" spans="1:23" ht="21.75" customHeight="1">
      <c r="A14" s="59" t="s">
        <v>105</v>
      </c>
      <c r="B14" s="59"/>
      <c r="D14" s="26">
        <v>0</v>
      </c>
      <c r="F14" s="38">
        <v>0</v>
      </c>
      <c r="G14" s="22"/>
      <c r="H14" s="26">
        <v>0</v>
      </c>
      <c r="I14" s="22"/>
      <c r="J14" s="38">
        <v>0</v>
      </c>
      <c r="K14" s="22"/>
      <c r="L14" s="42">
        <v>0</v>
      </c>
      <c r="M14" s="22"/>
      <c r="N14" s="26">
        <v>0</v>
      </c>
      <c r="O14" s="22"/>
      <c r="P14" s="60">
        <v>0</v>
      </c>
      <c r="Q14" s="60"/>
      <c r="R14" s="22"/>
      <c r="S14" s="26">
        <v>254819350</v>
      </c>
      <c r="T14" s="22"/>
      <c r="U14" s="26">
        <v>254819350</v>
      </c>
      <c r="V14" s="22"/>
      <c r="W14" s="27">
        <v>0.08</v>
      </c>
    </row>
    <row r="15" spans="1:23" ht="21.75" customHeight="1">
      <c r="A15" s="59" t="s">
        <v>106</v>
      </c>
      <c r="B15" s="59"/>
      <c r="D15" s="26">
        <v>0</v>
      </c>
      <c r="F15" s="38">
        <v>0</v>
      </c>
      <c r="G15" s="22"/>
      <c r="H15" s="26">
        <v>0</v>
      </c>
      <c r="I15" s="22"/>
      <c r="J15" s="38">
        <v>0</v>
      </c>
      <c r="K15" s="22"/>
      <c r="L15" s="42">
        <v>0</v>
      </c>
      <c r="M15" s="22"/>
      <c r="N15" s="26">
        <v>0</v>
      </c>
      <c r="O15" s="22"/>
      <c r="P15" s="60">
        <v>0</v>
      </c>
      <c r="Q15" s="60"/>
      <c r="R15" s="22"/>
      <c r="S15" s="26">
        <v>259762637</v>
      </c>
      <c r="T15" s="22"/>
      <c r="U15" s="26">
        <v>259762637</v>
      </c>
      <c r="V15" s="22"/>
      <c r="W15" s="27">
        <v>0.08</v>
      </c>
    </row>
    <row r="16" spans="1:23" ht="21.75" customHeight="1">
      <c r="A16" s="59" t="s">
        <v>20</v>
      </c>
      <c r="B16" s="59"/>
      <c r="D16" s="26">
        <v>0</v>
      </c>
      <c r="F16" s="38">
        <v>1131187800</v>
      </c>
      <c r="G16" s="22"/>
      <c r="H16" s="26">
        <v>0</v>
      </c>
      <c r="I16" s="22"/>
      <c r="J16" s="38">
        <v>1131187800</v>
      </c>
      <c r="K16" s="22"/>
      <c r="L16" s="42">
        <v>-1.3</v>
      </c>
      <c r="M16" s="22"/>
      <c r="N16" s="26">
        <v>0</v>
      </c>
      <c r="O16" s="22"/>
      <c r="P16" s="60">
        <v>2245774981</v>
      </c>
      <c r="Q16" s="60"/>
      <c r="R16" s="22"/>
      <c r="S16" s="26">
        <v>716467564</v>
      </c>
      <c r="T16" s="22"/>
      <c r="U16" s="26">
        <v>2962242545</v>
      </c>
      <c r="V16" s="22"/>
      <c r="W16" s="27">
        <v>0.95</v>
      </c>
    </row>
    <row r="17" spans="1:23" ht="21.75" customHeight="1">
      <c r="A17" s="59" t="s">
        <v>25</v>
      </c>
      <c r="B17" s="59"/>
      <c r="D17" s="26">
        <v>0</v>
      </c>
      <c r="F17" s="38">
        <v>1820550914</v>
      </c>
      <c r="G17" s="22"/>
      <c r="H17" s="26">
        <v>0</v>
      </c>
      <c r="I17" s="22"/>
      <c r="J17" s="38">
        <v>1820550914</v>
      </c>
      <c r="K17" s="22"/>
      <c r="L17" s="42">
        <v>-2.09</v>
      </c>
      <c r="M17" s="22"/>
      <c r="N17" s="26">
        <v>0</v>
      </c>
      <c r="O17" s="22"/>
      <c r="P17" s="60">
        <v>1820550914</v>
      </c>
      <c r="Q17" s="60"/>
      <c r="R17" s="22"/>
      <c r="S17" s="26">
        <v>0</v>
      </c>
      <c r="T17" s="22"/>
      <c r="U17" s="26">
        <v>1820550914</v>
      </c>
      <c r="V17" s="22"/>
      <c r="W17" s="27">
        <v>0.57999999999999996</v>
      </c>
    </row>
    <row r="18" spans="1:23" ht="21.75" customHeight="1">
      <c r="A18" s="61" t="s">
        <v>24</v>
      </c>
      <c r="B18" s="61"/>
      <c r="D18" s="29">
        <v>0</v>
      </c>
      <c r="F18" s="39">
        <v>172927056</v>
      </c>
      <c r="G18" s="22"/>
      <c r="H18" s="29">
        <v>0</v>
      </c>
      <c r="I18" s="22"/>
      <c r="J18" s="39">
        <v>172927056</v>
      </c>
      <c r="K18" s="22"/>
      <c r="L18" s="43">
        <v>-0.2</v>
      </c>
      <c r="M18" s="22"/>
      <c r="N18" s="29">
        <v>0</v>
      </c>
      <c r="O18" s="22"/>
      <c r="P18" s="60">
        <v>172927056</v>
      </c>
      <c r="Q18" s="62"/>
      <c r="R18" s="22"/>
      <c r="S18" s="29">
        <v>0</v>
      </c>
      <c r="T18" s="22"/>
      <c r="U18" s="29">
        <v>172927056</v>
      </c>
      <c r="V18" s="22"/>
      <c r="W18" s="30">
        <v>0.06</v>
      </c>
    </row>
    <row r="19" spans="1:23" ht="21.75" customHeight="1" thickBot="1">
      <c r="A19" s="63" t="s">
        <v>26</v>
      </c>
      <c r="B19" s="63"/>
      <c r="D19" s="31">
        <v>0</v>
      </c>
      <c r="F19" s="40">
        <f>SUM(F9:F18)</f>
        <v>-1132595755</v>
      </c>
      <c r="G19" s="22"/>
      <c r="H19" s="31">
        <f>SUM(H9:H18)</f>
        <v>3628997639</v>
      </c>
      <c r="I19" s="22"/>
      <c r="J19" s="40">
        <f>SUM(J9:J18)</f>
        <v>2496401884</v>
      </c>
      <c r="K19" s="22"/>
      <c r="L19" s="44">
        <f>SUM(L9:L18)</f>
        <v>-2.8600000000000003</v>
      </c>
      <c r="M19" s="22"/>
      <c r="N19" s="31">
        <v>0</v>
      </c>
      <c r="O19" s="22"/>
      <c r="P19" s="22"/>
      <c r="Q19" s="31">
        <f>SUM(P9:Q18)</f>
        <v>5826742603</v>
      </c>
      <c r="R19" s="22"/>
      <c r="S19" s="31">
        <f>SUM(S9:S18)</f>
        <v>4860388043</v>
      </c>
      <c r="T19" s="22"/>
      <c r="U19" s="31">
        <f>SUM(U9:U18)</f>
        <v>10687130646</v>
      </c>
      <c r="V19" s="22"/>
      <c r="W19" s="32">
        <f>SUM(W9:W18)</f>
        <v>3.4200000000000004</v>
      </c>
    </row>
    <row r="20" spans="1:23" ht="13.5" thickTop="1"/>
    <row r="22" spans="1:23">
      <c r="F22" s="50"/>
      <c r="R22" s="37"/>
    </row>
    <row r="23" spans="1:23">
      <c r="F23" s="50"/>
    </row>
    <row r="24" spans="1:23">
      <c r="F24" s="47"/>
    </row>
    <row r="26" spans="1:23">
      <c r="F26" s="47"/>
    </row>
  </sheetData>
  <mergeCells count="31">
    <mergeCell ref="A19:B19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1"/>
  <sheetViews>
    <sheetView rightToLeft="1" workbookViewId="0">
      <selection activeCell="O27" sqref="O27"/>
    </sheetView>
  </sheetViews>
  <sheetFormatPr defaultRowHeight="12.75"/>
  <cols>
    <col min="1" max="1" width="5.140625" customWidth="1"/>
    <col min="2" max="2" width="22.28515625" customWidth="1"/>
    <col min="3" max="3" width="1.28515625" customWidth="1"/>
    <col min="4" max="4" width="13" customWidth="1"/>
    <col min="5" max="5" width="1.28515625" customWidth="1"/>
    <col min="6" max="6" width="15.42578125" bestFit="1" customWidth="1"/>
    <col min="7" max="7" width="1.28515625" customWidth="1"/>
    <col min="8" max="8" width="13" customWidth="1"/>
    <col min="9" max="9" width="1.28515625" customWidth="1"/>
    <col min="10" max="10" width="15" bestFit="1" customWidth="1"/>
    <col min="11" max="11" width="1.28515625" customWidth="1"/>
    <col min="12" max="12" width="17.28515625" bestFit="1" customWidth="1"/>
    <col min="13" max="13" width="1.28515625" customWidth="1"/>
    <col min="14" max="14" width="13" customWidth="1"/>
    <col min="15" max="16" width="1.28515625" customWidth="1"/>
    <col min="17" max="17" width="15" bestFit="1" customWidth="1"/>
    <col min="18" max="18" width="1.28515625" customWidth="1"/>
    <col min="19" max="19" width="13" customWidth="1"/>
    <col min="20" max="20" width="1.28515625" customWidth="1"/>
    <col min="21" max="21" width="15" bestFit="1" customWidth="1"/>
    <col min="22" max="22" width="1.28515625" customWidth="1"/>
    <col min="23" max="23" width="17.28515625" customWidth="1"/>
    <col min="24" max="24" width="2.28515625" customWidth="1"/>
  </cols>
  <sheetData>
    <row r="1" spans="1:23" ht="29.1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</row>
    <row r="2" spans="1:23" ht="21.75" customHeight="1">
      <c r="A2" s="52" t="s">
        <v>79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</row>
    <row r="3" spans="1:23" ht="31.5" customHeight="1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</row>
    <row r="4" spans="1:23" ht="10.5" customHeight="1"/>
    <row r="5" spans="1:23" ht="23.25" customHeight="1">
      <c r="A5" s="1" t="s">
        <v>107</v>
      </c>
      <c r="B5" s="64" t="s">
        <v>108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</row>
    <row r="6" spans="1:23" ht="18" customHeight="1">
      <c r="D6" s="55" t="s">
        <v>98</v>
      </c>
      <c r="E6" s="55"/>
      <c r="F6" s="55"/>
      <c r="G6" s="55"/>
      <c r="H6" s="55"/>
      <c r="I6" s="55"/>
      <c r="J6" s="55"/>
      <c r="K6" s="55"/>
      <c r="L6" s="55"/>
      <c r="N6" s="55" t="s">
        <v>99</v>
      </c>
      <c r="O6" s="55"/>
      <c r="P6" s="55"/>
      <c r="Q6" s="55"/>
      <c r="R6" s="55"/>
      <c r="S6" s="55"/>
      <c r="T6" s="55"/>
      <c r="U6" s="55"/>
      <c r="V6" s="55"/>
      <c r="W6" s="55"/>
    </row>
    <row r="7" spans="1:23" ht="20.25" customHeight="1">
      <c r="D7" s="3"/>
      <c r="E7" s="3"/>
      <c r="F7" s="3"/>
      <c r="G7" s="3"/>
      <c r="H7" s="3"/>
      <c r="I7" s="3"/>
      <c r="J7" s="56" t="s">
        <v>26</v>
      </c>
      <c r="K7" s="56"/>
      <c r="L7" s="56"/>
      <c r="N7" s="3"/>
      <c r="O7" s="3"/>
      <c r="P7" s="3"/>
      <c r="Q7" s="3"/>
      <c r="R7" s="3"/>
      <c r="S7" s="3"/>
      <c r="T7" s="3"/>
      <c r="U7" s="56" t="s">
        <v>26</v>
      </c>
      <c r="V7" s="56"/>
      <c r="W7" s="56"/>
    </row>
    <row r="8" spans="1:23" ht="20.25" customHeight="1">
      <c r="A8" s="55" t="s">
        <v>32</v>
      </c>
      <c r="B8" s="55"/>
      <c r="D8" s="2" t="s">
        <v>109</v>
      </c>
      <c r="F8" s="2" t="s">
        <v>102</v>
      </c>
      <c r="H8" s="2" t="s">
        <v>103</v>
      </c>
      <c r="J8" s="4" t="s">
        <v>70</v>
      </c>
      <c r="K8" s="3"/>
      <c r="L8" s="4" t="s">
        <v>84</v>
      </c>
      <c r="N8" s="2" t="s">
        <v>109</v>
      </c>
      <c r="P8" s="55" t="s">
        <v>102</v>
      </c>
      <c r="Q8" s="55"/>
      <c r="S8" s="2" t="s">
        <v>103</v>
      </c>
      <c r="U8" s="4" t="s">
        <v>70</v>
      </c>
      <c r="V8" s="3"/>
      <c r="W8" s="4" t="s">
        <v>84</v>
      </c>
    </row>
    <row r="9" spans="1:23" ht="21.75" customHeight="1">
      <c r="A9" s="66" t="s">
        <v>35</v>
      </c>
      <c r="B9" s="66"/>
      <c r="D9" s="18">
        <v>0</v>
      </c>
      <c r="F9" s="18">
        <v>17807881525</v>
      </c>
      <c r="H9" s="18">
        <v>0</v>
      </c>
      <c r="J9" s="18">
        <v>17807881525</v>
      </c>
      <c r="L9" s="48">
        <v>-20.440000000000001</v>
      </c>
      <c r="N9" s="18">
        <v>0</v>
      </c>
      <c r="P9" s="68">
        <v>25080202408</v>
      </c>
      <c r="Q9" s="67"/>
      <c r="S9" s="18">
        <v>0</v>
      </c>
      <c r="U9" s="18">
        <v>25080202408</v>
      </c>
      <c r="W9" s="19">
        <v>8.02</v>
      </c>
    </row>
    <row r="10" spans="1:23" ht="21.75" customHeight="1">
      <c r="A10" s="63" t="s">
        <v>26</v>
      </c>
      <c r="B10" s="63"/>
      <c r="D10" s="16">
        <v>0</v>
      </c>
      <c r="F10" s="16">
        <f>SUM(F9)</f>
        <v>17807881525</v>
      </c>
      <c r="H10" s="16">
        <v>0</v>
      </c>
      <c r="J10" s="16">
        <f>SUM(J9)</f>
        <v>17807881525</v>
      </c>
      <c r="L10" s="49">
        <f>SUM(L9)</f>
        <v>-20.440000000000001</v>
      </c>
      <c r="N10" s="16">
        <v>0</v>
      </c>
      <c r="Q10" s="16">
        <f>SUM(P9)</f>
        <v>25080202408</v>
      </c>
      <c r="S10" s="16">
        <v>0</v>
      </c>
      <c r="U10" s="16">
        <f>SUM(U9)</f>
        <v>25080202408</v>
      </c>
      <c r="W10" s="17">
        <f>SUM(W9)</f>
        <v>8.02</v>
      </c>
    </row>
    <row r="11" spans="1:23" ht="13.5" thickTop="1"/>
  </sheetData>
  <mergeCells count="13">
    <mergeCell ref="A10:B10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24"/>
  <sheetViews>
    <sheetView rightToLeft="1" workbookViewId="0">
      <selection activeCell="N18" sqref="N18"/>
    </sheetView>
  </sheetViews>
  <sheetFormatPr defaultRowHeight="12.75"/>
  <cols>
    <col min="1" max="1" width="5.140625" customWidth="1"/>
    <col min="2" max="2" width="23" customWidth="1"/>
    <col min="3" max="3" width="1.28515625" customWidth="1"/>
    <col min="4" max="4" width="16.140625" bestFit="1" customWidth="1"/>
    <col min="5" max="5" width="1.28515625" customWidth="1"/>
    <col min="6" max="6" width="18.7109375" bestFit="1" customWidth="1"/>
    <col min="7" max="7" width="1.28515625" customWidth="1"/>
    <col min="8" max="8" width="19.140625" bestFit="1" customWidth="1"/>
    <col min="9" max="9" width="1.28515625" customWidth="1"/>
    <col min="10" max="10" width="19.42578125" customWidth="1"/>
    <col min="11" max="11" width="1.28515625" customWidth="1"/>
    <col min="12" max="12" width="16.140625" bestFit="1" customWidth="1"/>
    <col min="13" max="13" width="1.28515625" customWidth="1"/>
    <col min="14" max="14" width="17.7109375" bestFit="1" customWidth="1"/>
    <col min="15" max="15" width="1.28515625" customWidth="1"/>
    <col min="16" max="16" width="19.140625" bestFit="1" customWidth="1"/>
    <col min="17" max="17" width="1.28515625" customWidth="1"/>
    <col min="18" max="18" width="19.42578125" customWidth="1"/>
    <col min="19" max="19" width="0.28515625" customWidth="1"/>
    <col min="20" max="20" width="15.42578125" bestFit="1" customWidth="1"/>
  </cols>
  <sheetData>
    <row r="1" spans="1:20" ht="29.1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spans="1:20" ht="27" customHeight="1">
      <c r="A2" s="52" t="s">
        <v>79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20" ht="27.75" customHeight="1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1:20" ht="14.45" customHeight="1"/>
    <row r="5" spans="1:20" ht="22.5" customHeight="1">
      <c r="A5" s="1" t="s">
        <v>110</v>
      </c>
      <c r="B5" s="64" t="s">
        <v>111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1:20" ht="26.25" customHeight="1">
      <c r="D6" s="55" t="s">
        <v>98</v>
      </c>
      <c r="E6" s="55"/>
      <c r="F6" s="55"/>
      <c r="G6" s="55"/>
      <c r="H6" s="55"/>
      <c r="I6" s="55"/>
      <c r="J6" s="55"/>
      <c r="L6" s="55" t="s">
        <v>99</v>
      </c>
      <c r="M6" s="55"/>
      <c r="N6" s="55"/>
      <c r="O6" s="55"/>
      <c r="P6" s="55"/>
      <c r="Q6" s="55"/>
      <c r="R6" s="55"/>
    </row>
    <row r="7" spans="1:20" ht="17.25" customHeight="1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20" ht="21" customHeight="1">
      <c r="A8" s="55" t="s">
        <v>112</v>
      </c>
      <c r="B8" s="55"/>
      <c r="D8" s="2" t="s">
        <v>113</v>
      </c>
      <c r="F8" s="2" t="s">
        <v>102</v>
      </c>
      <c r="H8" s="2" t="s">
        <v>103</v>
      </c>
      <c r="J8" s="2" t="s">
        <v>26</v>
      </c>
      <c r="L8" s="2" t="s">
        <v>113</v>
      </c>
      <c r="N8" s="2" t="s">
        <v>102</v>
      </c>
      <c r="P8" s="2" t="s">
        <v>103</v>
      </c>
      <c r="R8" s="2" t="s">
        <v>26</v>
      </c>
    </row>
    <row r="9" spans="1:20" ht="21.75" customHeight="1">
      <c r="A9" s="57" t="s">
        <v>55</v>
      </c>
      <c r="B9" s="57"/>
      <c r="D9" s="24">
        <v>15885807936</v>
      </c>
      <c r="E9" s="22"/>
      <c r="F9" s="41">
        <v>0</v>
      </c>
      <c r="G9" s="22"/>
      <c r="H9" s="41">
        <v>-306579353592</v>
      </c>
      <c r="I9" s="22"/>
      <c r="J9" s="41">
        <v>-290693545656</v>
      </c>
      <c r="K9" s="22"/>
      <c r="L9" s="24">
        <v>39499372416</v>
      </c>
      <c r="M9" s="22"/>
      <c r="N9" s="41">
        <v>0</v>
      </c>
      <c r="O9" s="22"/>
      <c r="P9" s="41">
        <v>-306579353592</v>
      </c>
      <c r="Q9" s="22"/>
      <c r="R9" s="41">
        <v>-267079981176</v>
      </c>
      <c r="T9" s="47"/>
    </row>
    <row r="10" spans="1:20" ht="21.75" customHeight="1">
      <c r="A10" s="59" t="s">
        <v>58</v>
      </c>
      <c r="B10" s="59"/>
      <c r="D10" s="26">
        <v>28633030569</v>
      </c>
      <c r="E10" s="22"/>
      <c r="F10" s="38">
        <v>0</v>
      </c>
      <c r="G10" s="22"/>
      <c r="H10" s="38">
        <v>-358341057809</v>
      </c>
      <c r="I10" s="22"/>
      <c r="J10" s="38">
        <v>-329708027240</v>
      </c>
      <c r="K10" s="22"/>
      <c r="L10" s="26">
        <v>36511909827</v>
      </c>
      <c r="M10" s="22"/>
      <c r="N10" s="38">
        <v>0</v>
      </c>
      <c r="O10" s="22"/>
      <c r="P10" s="38">
        <v>-358341057809</v>
      </c>
      <c r="Q10" s="22"/>
      <c r="R10" s="38">
        <v>-321829147982</v>
      </c>
      <c r="T10" s="47"/>
    </row>
    <row r="11" spans="1:20" ht="21.75" customHeight="1">
      <c r="A11" s="59" t="s">
        <v>61</v>
      </c>
      <c r="B11" s="59"/>
      <c r="D11" s="26">
        <v>8211921852</v>
      </c>
      <c r="E11" s="22"/>
      <c r="F11" s="38">
        <v>-445078418</v>
      </c>
      <c r="G11" s="22"/>
      <c r="H11" s="38">
        <v>-353404878625</v>
      </c>
      <c r="I11" s="22"/>
      <c r="J11" s="38">
        <v>-345638035191</v>
      </c>
      <c r="K11" s="22"/>
      <c r="L11" s="26">
        <v>8211921852</v>
      </c>
      <c r="M11" s="22"/>
      <c r="N11" s="38">
        <v>-445078418</v>
      </c>
      <c r="O11" s="22"/>
      <c r="P11" s="38">
        <v>-353404878625</v>
      </c>
      <c r="Q11" s="22"/>
      <c r="R11" s="38">
        <v>-345638035191</v>
      </c>
      <c r="T11" s="47"/>
    </row>
    <row r="12" spans="1:20" ht="21.75" customHeight="1">
      <c r="A12" s="59" t="s">
        <v>114</v>
      </c>
      <c r="B12" s="59"/>
      <c r="D12" s="26">
        <v>0</v>
      </c>
      <c r="E12" s="22"/>
      <c r="F12" s="38">
        <v>0</v>
      </c>
      <c r="G12" s="22"/>
      <c r="H12" s="38">
        <v>0</v>
      </c>
      <c r="I12" s="22"/>
      <c r="J12" s="38">
        <v>0</v>
      </c>
      <c r="K12" s="22"/>
      <c r="L12" s="26">
        <v>16008546120</v>
      </c>
      <c r="M12" s="22"/>
      <c r="N12" s="38">
        <v>0</v>
      </c>
      <c r="O12" s="22"/>
      <c r="P12" s="38">
        <v>-4940000000</v>
      </c>
      <c r="Q12" s="22"/>
      <c r="R12" s="38">
        <v>11068546120</v>
      </c>
      <c r="T12" s="47"/>
    </row>
    <row r="13" spans="1:20" ht="21.75" customHeight="1">
      <c r="A13" s="59" t="s">
        <v>115</v>
      </c>
      <c r="B13" s="59"/>
      <c r="D13" s="26">
        <v>0</v>
      </c>
      <c r="E13" s="22"/>
      <c r="F13" s="38">
        <v>0</v>
      </c>
      <c r="G13" s="22"/>
      <c r="H13" s="38">
        <v>0</v>
      </c>
      <c r="I13" s="22"/>
      <c r="J13" s="38">
        <v>0</v>
      </c>
      <c r="K13" s="22"/>
      <c r="L13" s="26">
        <v>4272565328</v>
      </c>
      <c r="M13" s="22"/>
      <c r="N13" s="38">
        <v>0</v>
      </c>
      <c r="O13" s="22"/>
      <c r="P13" s="38">
        <v>810000000</v>
      </c>
      <c r="Q13" s="22"/>
      <c r="R13" s="38">
        <v>5082565328</v>
      </c>
    </row>
    <row r="14" spans="1:20" ht="21.75" customHeight="1">
      <c r="A14" s="59" t="s">
        <v>64</v>
      </c>
      <c r="B14" s="59"/>
      <c r="D14" s="26">
        <v>83377339715</v>
      </c>
      <c r="E14" s="22"/>
      <c r="F14" s="38">
        <v>-212223849712</v>
      </c>
      <c r="G14" s="22"/>
      <c r="H14" s="38">
        <v>0</v>
      </c>
      <c r="I14" s="22"/>
      <c r="J14" s="38">
        <v>-128846509997</v>
      </c>
      <c r="K14" s="22"/>
      <c r="L14" s="26">
        <v>83377339715</v>
      </c>
      <c r="M14" s="22"/>
      <c r="N14" s="38">
        <v>-212223849712</v>
      </c>
      <c r="O14" s="22"/>
      <c r="P14" s="38">
        <v>0</v>
      </c>
      <c r="Q14" s="22"/>
      <c r="R14" s="38">
        <v>-128846509997</v>
      </c>
    </row>
    <row r="15" spans="1:20" ht="21.75" customHeight="1">
      <c r="A15" s="59" t="s">
        <v>49</v>
      </c>
      <c r="B15" s="59"/>
      <c r="D15" s="26">
        <v>40107582458</v>
      </c>
      <c r="E15" s="22"/>
      <c r="F15" s="38">
        <v>0</v>
      </c>
      <c r="G15" s="22"/>
      <c r="H15" s="38">
        <v>0</v>
      </c>
      <c r="I15" s="22"/>
      <c r="J15" s="38">
        <v>40107582458</v>
      </c>
      <c r="K15" s="22"/>
      <c r="L15" s="26">
        <v>82855654626</v>
      </c>
      <c r="M15" s="22"/>
      <c r="N15" s="38">
        <v>-1631249999</v>
      </c>
      <c r="O15" s="22"/>
      <c r="P15" s="38">
        <v>0</v>
      </c>
      <c r="Q15" s="22"/>
      <c r="R15" s="38">
        <v>81224404627</v>
      </c>
    </row>
    <row r="16" spans="1:20" ht="21.75" customHeight="1">
      <c r="A16" s="59" t="s">
        <v>52</v>
      </c>
      <c r="B16" s="59"/>
      <c r="D16" s="26">
        <v>40867220490</v>
      </c>
      <c r="E16" s="22"/>
      <c r="F16" s="38">
        <v>8888641152</v>
      </c>
      <c r="G16" s="22"/>
      <c r="H16" s="38">
        <v>0</v>
      </c>
      <c r="I16" s="22"/>
      <c r="J16" s="38">
        <v>49755861642</v>
      </c>
      <c r="K16" s="22"/>
      <c r="L16" s="26">
        <v>59570980864</v>
      </c>
      <c r="M16" s="22"/>
      <c r="N16" s="38">
        <v>7636768088</v>
      </c>
      <c r="O16" s="22"/>
      <c r="P16" s="38">
        <v>0</v>
      </c>
      <c r="Q16" s="22"/>
      <c r="R16" s="38">
        <v>67207748952</v>
      </c>
    </row>
    <row r="17" spans="1:18" ht="21.75" customHeight="1">
      <c r="A17" s="61" t="s">
        <v>45</v>
      </c>
      <c r="B17" s="61"/>
      <c r="D17" s="29">
        <v>0</v>
      </c>
      <c r="E17" s="22"/>
      <c r="F17" s="39">
        <v>23257646</v>
      </c>
      <c r="G17" s="22"/>
      <c r="H17" s="39">
        <v>0</v>
      </c>
      <c r="I17" s="22"/>
      <c r="J17" s="39">
        <v>23257646</v>
      </c>
      <c r="K17" s="22"/>
      <c r="L17" s="29">
        <v>0</v>
      </c>
      <c r="M17" s="22"/>
      <c r="N17" s="39">
        <v>32853456</v>
      </c>
      <c r="O17" s="22"/>
      <c r="P17" s="39">
        <v>0</v>
      </c>
      <c r="Q17" s="22"/>
      <c r="R17" s="39">
        <v>32853456</v>
      </c>
    </row>
    <row r="18" spans="1:18" ht="21.75" customHeight="1">
      <c r="A18" s="63" t="s">
        <v>26</v>
      </c>
      <c r="B18" s="63"/>
      <c r="D18" s="31">
        <f>SUM(D9:D17)</f>
        <v>217082903020</v>
      </c>
      <c r="E18" s="22"/>
      <c r="F18" s="40">
        <f>SUM(F9:F17)</f>
        <v>-203757029332</v>
      </c>
      <c r="G18" s="22"/>
      <c r="H18" s="40">
        <f>SUM(H9:H17)</f>
        <v>-1018325290026</v>
      </c>
      <c r="I18" s="22"/>
      <c r="J18" s="40">
        <f>SUM(J9:J17)</f>
        <v>-1004999416338</v>
      </c>
      <c r="K18" s="22"/>
      <c r="L18" s="31">
        <f>SUM(L9:L17)</f>
        <v>330308290748</v>
      </c>
      <c r="M18" s="22"/>
      <c r="N18" s="40">
        <f>SUM(N9:N17)</f>
        <v>-206630556585</v>
      </c>
      <c r="O18" s="22"/>
      <c r="P18" s="40">
        <f>SUM(P9:P17)</f>
        <v>-1022455290026</v>
      </c>
      <c r="Q18" s="22"/>
      <c r="R18" s="40">
        <f>SUM(R9:R17)</f>
        <v>-898777555863</v>
      </c>
    </row>
    <row r="19" spans="1:18" ht="13.5" thickTop="1"/>
    <row r="20" spans="1:18">
      <c r="R20" s="47"/>
    </row>
    <row r="21" spans="1:18" ht="18.75">
      <c r="P21" s="38"/>
      <c r="R21" s="46"/>
    </row>
    <row r="22" spans="1:18" ht="18.75">
      <c r="L22" s="38"/>
      <c r="P22" s="26"/>
    </row>
    <row r="23" spans="1:18">
      <c r="L23" s="46"/>
      <c r="P23" s="46"/>
    </row>
    <row r="24" spans="1:18">
      <c r="P24" s="46"/>
    </row>
  </sheetData>
  <mergeCells count="17">
    <mergeCell ref="A18:B18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صورت وضعیت</vt:lpstr>
      <vt:lpstr>سهام</vt:lpstr>
      <vt:lpstr>واحدهای صندوق</vt:lpstr>
      <vt:lpstr>اوراق</vt:lpstr>
      <vt:lpstr>سپرده</vt:lpstr>
      <vt:lpstr>درآمد</vt:lpstr>
      <vt:lpstr>درآمد سرمایه گذاری در سهام</vt:lpstr>
      <vt:lpstr>درآمد سرمایه گذاری در صندوق</vt:lpstr>
      <vt:lpstr>درآمدسرمایه گذاری دراوراق بهاد </vt:lpstr>
      <vt:lpstr>درآمد سپرده بانکی</vt:lpstr>
      <vt:lpstr>سایر درآمدها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درآمد!Print_Area</vt:lpstr>
      <vt:lpstr>'درآمد سپرده بانکی'!Print_Area</vt:lpstr>
      <vt:lpstr>'درآمد سرمایه گذاری در سهام'!Print_Area</vt:lpstr>
      <vt:lpstr>'درآمد سرمایه گذاری در صندوق'!Print_Area</vt:lpstr>
      <vt:lpstr>'درآمد ناشی از تغییر قیمت اوراق'!Print_Area</vt:lpstr>
      <vt:lpstr>'درآمد ناشی از فروش'!Print_Area</vt:lpstr>
      <vt:lpstr>'درآمدسرمایه گذاری دراوراق بهاد 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babaei</cp:lastModifiedBy>
  <dcterms:created xsi:type="dcterms:W3CDTF">2026-01-25T04:31:42Z</dcterms:created>
  <dcterms:modified xsi:type="dcterms:W3CDTF">2026-01-28T13:20:06Z</dcterms:modified>
</cp:coreProperties>
</file>