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ثمر\1405\گزارش پرتفوی ماهانه\آذر\"/>
    </mc:Choice>
  </mc:AlternateContent>
  <xr:revisionPtr revIDLastSave="0" documentId="13_ncr:1_{1780A014-054A-45F9-B376-966FFD26FB9A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اوراق!$A$1:$AM$16</definedName>
    <definedName name="_xlnm.Print_Area" localSheetId="4">'تعدیل قیمت'!$A$1:$N$10</definedName>
    <definedName name="_xlnm.Print_Area" localSheetId="6">درآمد!$A$1:$K$13</definedName>
    <definedName name="_xlnm.Print_Area" localSheetId="10">'درآمد سپرده بانکی'!$A$1:$K$19</definedName>
    <definedName name="_xlnm.Print_Area" localSheetId="9">'درآمد سرمایه گذاری در اوراق به'!$A$1:$S$16</definedName>
    <definedName name="_xlnm.Print_Area" localSheetId="7">'درآمد سرمایه گذاری در سهام'!$A$1:$X$17</definedName>
    <definedName name="_xlnm.Print_Area" localSheetId="8">'درآمد سرمایه گذاری در صندوق'!$A$1:$X$10</definedName>
    <definedName name="_xlnm.Print_Area" localSheetId="15">'درآمد ناشی از تغییر قیمت اوراق'!$A$1:$S$19</definedName>
    <definedName name="_xlnm.Print_Area" localSheetId="14">'درآمد ناشی از فروش'!$A$1:$S$14</definedName>
    <definedName name="_xlnm.Print_Area" localSheetId="11">'سایر درآمدها'!$A$1:$G$11</definedName>
    <definedName name="_xlnm.Print_Area" localSheetId="5">سپرده!$A$1:$M$16</definedName>
    <definedName name="_xlnm.Print_Area" localSheetId="1">سهام!$A$1:$AC$15</definedName>
    <definedName name="_xlnm.Print_Area" localSheetId="12">'سود اوراق بهادار'!$A$1:$U$14</definedName>
    <definedName name="_xlnm.Print_Area" localSheetId="13">'سود سپرده بانکی'!$A$1:$N$19</definedName>
    <definedName name="_xlnm.Print_Area" localSheetId="0">'صورت وضعیت'!$A$1:$C$6</definedName>
    <definedName name="_xlnm.Print_Area" localSheetId="2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7" l="1"/>
  <c r="P14" i="17"/>
  <c r="N14" i="17"/>
  <c r="R16" i="11"/>
  <c r="P16" i="11"/>
  <c r="N16" i="11"/>
  <c r="L16" i="11"/>
  <c r="J16" i="11"/>
  <c r="H16" i="11"/>
  <c r="F16" i="11"/>
  <c r="D16" i="11"/>
  <c r="J14" i="17"/>
  <c r="M19" i="18"/>
  <c r="K19" i="18"/>
  <c r="I19" i="18"/>
  <c r="G19" i="18"/>
  <c r="E19" i="18"/>
  <c r="C19" i="18"/>
  <c r="Q14" i="19"/>
  <c r="M14" i="19"/>
  <c r="K14" i="19"/>
  <c r="I14" i="19"/>
  <c r="G14" i="19"/>
  <c r="E14" i="19"/>
  <c r="C14" i="19"/>
  <c r="Q19" i="21"/>
  <c r="O19" i="21"/>
  <c r="M19" i="21"/>
  <c r="K19" i="21"/>
  <c r="I19" i="21"/>
  <c r="G19" i="21"/>
  <c r="E19" i="21"/>
  <c r="C19" i="21"/>
  <c r="J13" i="8"/>
  <c r="H13" i="8"/>
  <c r="F13" i="8"/>
  <c r="F16" i="7"/>
  <c r="D16" i="7"/>
  <c r="P16" i="5"/>
  <c r="E19" i="13"/>
  <c r="G19" i="13"/>
  <c r="H19" i="13"/>
  <c r="D19" i="13"/>
  <c r="W17" i="9"/>
  <c r="U17" i="9"/>
  <c r="S17" i="9"/>
  <c r="P17" i="9"/>
  <c r="I17" i="9"/>
  <c r="J17" i="9"/>
  <c r="G17" i="9"/>
  <c r="H17" i="9"/>
  <c r="F17" i="9"/>
  <c r="AL16" i="5"/>
  <c r="R16" i="5"/>
  <c r="Q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Y15" i="2"/>
  <c r="Z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F15" i="2"/>
  <c r="J16" i="7"/>
  <c r="H16" i="7"/>
  <c r="E21" i="7"/>
  <c r="G21" i="7"/>
  <c r="I21" i="7"/>
  <c r="K21" i="7"/>
  <c r="E16" i="7"/>
  <c r="G16" i="7"/>
  <c r="I16" i="7"/>
  <c r="K16" i="7"/>
</calcChain>
</file>

<file path=xl/sharedStrings.xml><?xml version="1.0" encoding="utf-8"?>
<sst xmlns="http://schemas.openxmlformats.org/spreadsheetml/2006/main" count="408" uniqueCount="149">
  <si>
    <t>صندوق سرمایه گذاری در اوراق بهادار بادرآمد ثابت ثمر گندم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</si>
  <si>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</si>
  <si>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</si>
  <si>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</si>
  <si>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</si>
  <si>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</si>
  <si>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</si>
  <si>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</si>
  <si>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</si>
  <si>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</si>
  <si>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</si>
  <si>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</si>
  <si>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</si>
  <si>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</si>
  <si>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</si>
  <si>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</si>
  <si>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</si>
  <si>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</si>
  <si>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</si>
  <si>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</si>
  <si>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پتروشیمی شازند</t>
  </si>
  <si>
    <t>گروه مالی مهرگان تامین پارس</t>
  </si>
  <si>
    <t>گروه مالی نماد غدیر(سهامی عام)</t>
  </si>
  <si>
    <t>هامون نایزه</t>
  </si>
  <si>
    <t>نیان باتری خاوران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</si>
  <si>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</si>
  <si>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</si>
  <si>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</si>
  <si>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</si>
  <si>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</si>
  <si>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</si>
  <si>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</si>
  <si>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</si>
  <si>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</si>
  <si>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س.انارنماد ارزش-درسهام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</si>
  <si>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</si>
  <si>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</si>
  <si>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</si>
  <si>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</si>
  <si>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</si>
  <si>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</si>
  <si>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</si>
  <si>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</si>
  <si>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</si>
  <si>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فارس88-بدون ضامن</t>
  </si>
  <si>
    <t>بله</t>
  </si>
  <si>
    <t>1404/08/24</t>
  </si>
  <si>
    <t>1408/08/24</t>
  </si>
  <si>
    <t>مرابحه عام دولت232-ش.خ070725</t>
  </si>
  <si>
    <t>1404/06/25</t>
  </si>
  <si>
    <t>1407/07/25</t>
  </si>
  <si>
    <t>مرابحه عام دولت257-ش.خ060825</t>
  </si>
  <si>
    <t>1404/09/25</t>
  </si>
  <si>
    <t>1406/08/25</t>
  </si>
  <si>
    <t>اسناد خزانه-م8بودجه02-041211</t>
  </si>
  <si>
    <t>1402/12/20</t>
  </si>
  <si>
    <t>1404/12/10</t>
  </si>
  <si>
    <t>مرابحه عام دولت 166-ش.خ050419</t>
  </si>
  <si>
    <t>1403/04/19</t>
  </si>
  <si>
    <t>1405/04/19</t>
  </si>
  <si>
    <t>مرابحه عام دولت253-ش.خ070311</t>
  </si>
  <si>
    <t>1404/09/11</t>
  </si>
  <si>
    <t>1407/03/11</t>
  </si>
  <si>
    <t>مرابحه عام دولت246-ش.خ070820</t>
  </si>
  <si>
    <t>1404/08/20</t>
  </si>
  <si>
    <t>1407/08/20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</si>
  <si>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</si>
  <si>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</si>
  <si>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</si>
  <si>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</si>
  <si>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</si>
  <si>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</si>
  <si>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</si>
  <si>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</si>
  <si>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0.29%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</si>
  <si>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</si>
  <si>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</si>
  <si>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</si>
  <si>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</si>
  <si>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</si>
  <si>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</si>
  <si>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</si>
  <si>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قائم مقام</t>
  </si>
  <si>
    <t>1.70%</t>
  </si>
  <si>
    <t>سپرده بلند مدت بانک صادرات شیراز ونک</t>
  </si>
  <si>
    <t>44.74%</t>
  </si>
  <si>
    <t>سپرده کوتاه مدت بانک صادرات شیراز ونک</t>
  </si>
  <si>
    <t>0.11%</t>
  </si>
  <si>
    <t>4.77%</t>
  </si>
  <si>
    <t>سپرده کوتاه مدت بانک تجارت تخصصی بورس طاقانی</t>
  </si>
  <si>
    <t>0.00%</t>
  </si>
  <si>
    <t>سپرده کوتاه مدت بانک خاورمیانه مهستان</t>
  </si>
  <si>
    <t>سپرده بلند مدت بانک گردشگری قائم مقام فراهانی</t>
  </si>
  <si>
    <t>7.36%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</si>
  <si>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</si>
  <si>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</si>
  <si>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</si>
  <si>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</si>
  <si>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</si>
  <si>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</si>
  <si>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</si>
  <si>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</si>
  <si>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</si>
  <si>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</si>
  <si>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</si>
  <si>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</si>
  <si>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</si>
  <si>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</si>
  <si>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</si>
  <si>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</si>
  <si>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</si>
  <si>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</si>
  <si>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</si>
  <si>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</si>
  <si>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</si>
  <si>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</si>
  <si>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</si>
  <si>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</si>
  <si>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</si>
  <si>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س. و توسعه صنایع لاستیک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</si>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</sst>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_);[Red]\(#,###\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333333"/>
      <name val="IRANSans"/>
      <family val="1"/>
    </font>
    <font>
      <b/>
      <sz val="11"/>
      <color rgb="FF000000"/>
      <name val="B Nazanin"/>
      <charset val="178"/>
    </font>
    <font>
      <sz val="11"/>
      <color rgb="FF262626"/>
      <name val="IRANSans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8" fontId="4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4" fontId="4" fillId="0" borderId="5" xfId="0" applyNumberFormat="1" applyFont="1" applyBorder="1" applyAlignment="1">
      <alignment horizontal="center" vertical="top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8" fontId="4" fillId="0" borderId="5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38" fontId="4" fillId="0" borderId="2" xfId="0" applyNumberFormat="1" applyFont="1" applyBorder="1" applyAlignment="1">
      <alignment horizontal="center" vertical="top"/>
    </xf>
    <xf numFmtId="40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0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8" fontId="4" fillId="0" borderId="4" xfId="0" applyNumberFormat="1" applyFont="1" applyBorder="1" applyAlignment="1">
      <alignment horizontal="center" vertical="top"/>
    </xf>
    <xf numFmtId="40" fontId="4" fillId="0" borderId="4" xfId="0" applyNumberFormat="1" applyFont="1" applyBorder="1" applyAlignment="1">
      <alignment horizontal="center" vertical="top"/>
    </xf>
    <xf numFmtId="40" fontId="4" fillId="0" borderId="5" xfId="0" applyNumberFormat="1" applyFont="1" applyBorder="1" applyAlignment="1">
      <alignment horizontal="center" vertical="top"/>
    </xf>
    <xf numFmtId="40" fontId="4" fillId="0" borderId="6" xfId="0" applyNumberFormat="1" applyFont="1" applyBorder="1" applyAlignment="1">
      <alignment horizontal="center" vertical="top"/>
    </xf>
    <xf numFmtId="38" fontId="4" fillId="0" borderId="0" xfId="0" applyNumberFormat="1" applyFont="1" applyAlignment="1">
      <alignment horizontal="right" vertical="top"/>
    </xf>
    <xf numFmtId="38" fontId="4" fillId="0" borderId="0" xfId="0" applyNumberFormat="1" applyFont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0" fontId="4" fillId="0" borderId="8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4" fontId="4" fillId="2" borderId="6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3" fontId="4" fillId="2" borderId="5" xfId="0" applyNumberFormat="1" applyFont="1" applyFill="1" applyBorder="1" applyAlignment="1">
      <alignment horizontal="center" vertical="top"/>
    </xf>
    <xf numFmtId="4" fontId="4" fillId="0" borderId="10" xfId="0" applyNumberFormat="1" applyFont="1" applyBorder="1" applyAlignment="1">
      <alignment horizontal="center" vertical="top"/>
    </xf>
    <xf numFmtId="0" fontId="0" fillId="0" borderId="9" xfId="0" applyBorder="1" applyAlignment="1">
      <alignment horizontal="left"/>
    </xf>
    <xf numFmtId="166" fontId="4" fillId="0" borderId="0" xfId="0" applyNumberFormat="1" applyFont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top"/>
    </xf>
    <xf numFmtId="3" fontId="4" fillId="2" borderId="6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 vertical="top"/>
    </xf>
    <xf numFmtId="38" fontId="1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0</xdr:rowOff>
    </xdr:from>
    <xdr:to>
      <xdr:col>1</xdr:col>
      <xdr:colOff>3009900</xdr:colOff>
      <xdr:row>5</xdr:row>
      <xdr:rowOff>1533525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1B3E3B-3D2B-7924-CA58-8A8200FB1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982050" y="990600"/>
          <a:ext cx="2990850" cy="309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0" sqref="B1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77" t="s">
        <v>0</v>
      </c>
      <c r="B1" s="77"/>
      <c r="C1" s="77"/>
    </row>
    <row r="2" spans="1:3" ht="24.75" customHeight="1">
      <c r="A2" s="77" t="s">
        <v>1</v>
      </c>
      <c r="B2" s="77"/>
      <c r="C2" s="77"/>
    </row>
    <row r="3" spans="1:3" ht="24" customHeight="1">
      <c r="A3" s="77" t="s">
        <v>2</v>
      </c>
      <c r="B3" s="77"/>
      <c r="C3" s="77"/>
    </row>
    <row r="4" spans="1:3" ht="0.75" customHeight="1"/>
    <row r="5" spans="1:3" ht="123.6" customHeight="1"/>
    <row r="6" spans="1:3" ht="123.6" customHeight="1"/>
  </sheetData>
  <mergeCells count="3">
    <mergeCell ref="A1:C1"/>
    <mergeCell ref="A2:C2"/>
    <mergeCell ref="A3:C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workbookViewId="0">
      <selection activeCell="R13" sqref="R13"/>
    </sheetView>
  </sheetViews>
  <sheetFormatPr defaultRowHeight="12.75"/>
  <cols>
    <col min="1" max="1" width="5.140625" customWidth="1"/>
    <col min="2" max="2" width="27.7109375" customWidth="1"/>
    <col min="3" max="3" width="1.28515625" customWidth="1"/>
    <col min="4" max="4" width="16" bestFit="1" customWidth="1"/>
    <col min="5" max="5" width="1.28515625" customWidth="1"/>
    <col min="6" max="6" width="17.42578125" bestFit="1" customWidth="1"/>
    <col min="7" max="7" width="1.28515625" customWidth="1"/>
    <col min="8" max="8" width="15.28515625" bestFit="1" customWidth="1"/>
    <col min="9" max="9" width="1.28515625" customWidth="1"/>
    <col min="10" max="10" width="19.42578125" customWidth="1"/>
    <col min="11" max="11" width="1.28515625" customWidth="1"/>
    <col min="12" max="12" width="16.140625" bestFit="1" customWidth="1"/>
    <col min="13" max="13" width="1.28515625" customWidth="1"/>
    <col min="14" max="14" width="17.5703125" bestFit="1" customWidth="1"/>
    <col min="15" max="15" width="1.28515625" customWidth="1"/>
    <col min="16" max="16" width="15.285156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21" customHeight="1">
      <c r="A5" s="1" t="s">
        <v>124</v>
      </c>
      <c r="B5" s="86" t="s">
        <v>125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14.45" customHeight="1">
      <c r="D6" s="83" t="s">
        <v>113</v>
      </c>
      <c r="E6" s="83"/>
      <c r="F6" s="83"/>
      <c r="G6" s="83"/>
      <c r="H6" s="83"/>
      <c r="I6" s="83"/>
      <c r="J6" s="83"/>
      <c r="L6" s="83" t="s">
        <v>114</v>
      </c>
      <c r="M6" s="83"/>
      <c r="N6" s="83"/>
      <c r="O6" s="83"/>
      <c r="P6" s="83"/>
      <c r="Q6" s="83"/>
      <c r="R6" s="83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83" t="s">
        <v>126</v>
      </c>
      <c r="B8" s="83"/>
      <c r="D8" s="2" t="s">
        <v>127</v>
      </c>
      <c r="F8" s="2" t="s">
        <v>117</v>
      </c>
      <c r="H8" s="2" t="s">
        <v>118</v>
      </c>
      <c r="J8" s="2" t="s">
        <v>25</v>
      </c>
      <c r="L8" s="2" t="s">
        <v>127</v>
      </c>
      <c r="N8" s="2" t="s">
        <v>117</v>
      </c>
      <c r="P8" s="2" t="s">
        <v>118</v>
      </c>
      <c r="R8" s="2" t="s">
        <v>25</v>
      </c>
    </row>
    <row r="9" spans="1:18" ht="21.75" customHeight="1">
      <c r="A9" s="84" t="s">
        <v>48</v>
      </c>
      <c r="B9" s="84"/>
      <c r="D9" s="49">
        <v>6295992720</v>
      </c>
      <c r="E9" s="20"/>
      <c r="F9" s="49">
        <v>0</v>
      </c>
      <c r="G9" s="20"/>
      <c r="H9" s="49">
        <v>-4940000000</v>
      </c>
      <c r="I9" s="20"/>
      <c r="J9" s="25">
        <v>1355992720</v>
      </c>
      <c r="K9" s="20"/>
      <c r="L9" s="25">
        <v>16008546120</v>
      </c>
      <c r="M9" s="20"/>
      <c r="N9" s="49">
        <v>0</v>
      </c>
      <c r="O9" s="20"/>
      <c r="P9" s="49">
        <v>-4940000000</v>
      </c>
      <c r="Q9" s="20"/>
      <c r="R9" s="49">
        <v>11068546120</v>
      </c>
    </row>
    <row r="10" spans="1:18" ht="21.75" customHeight="1">
      <c r="A10" s="82" t="s">
        <v>63</v>
      </c>
      <c r="B10" s="82"/>
      <c r="D10" s="25">
        <v>4272565328</v>
      </c>
      <c r="E10" s="20"/>
      <c r="F10" s="25">
        <v>0</v>
      </c>
      <c r="G10" s="20"/>
      <c r="H10" s="25">
        <v>810000000</v>
      </c>
      <c r="I10" s="20"/>
      <c r="J10" s="25">
        <v>5082565328</v>
      </c>
      <c r="K10" s="20"/>
      <c r="L10" s="25">
        <v>4272565328</v>
      </c>
      <c r="M10" s="20"/>
      <c r="N10" s="25">
        <v>0</v>
      </c>
      <c r="O10" s="20"/>
      <c r="P10" s="25">
        <v>810000000</v>
      </c>
      <c r="Q10" s="20"/>
      <c r="R10" s="25">
        <v>5082565328</v>
      </c>
    </row>
    <row r="11" spans="1:18" ht="21.75" customHeight="1">
      <c r="A11" s="82" t="s">
        <v>51</v>
      </c>
      <c r="B11" s="82"/>
      <c r="D11" s="25">
        <v>7878879258</v>
      </c>
      <c r="E11" s="20"/>
      <c r="F11" s="25">
        <v>-349262084467</v>
      </c>
      <c r="G11" s="20"/>
      <c r="H11" s="25">
        <v>0</v>
      </c>
      <c r="I11" s="20"/>
      <c r="J11" s="25">
        <v>-341383205209</v>
      </c>
      <c r="K11" s="20"/>
      <c r="L11" s="25">
        <v>7878879258</v>
      </c>
      <c r="M11" s="20"/>
      <c r="N11" s="25">
        <v>-349262084467</v>
      </c>
      <c r="O11" s="20"/>
      <c r="P11" s="25">
        <v>0</v>
      </c>
      <c r="Q11" s="20"/>
      <c r="R11" s="25">
        <v>-341383205209</v>
      </c>
    </row>
    <row r="12" spans="1:18" ht="21.75" customHeight="1">
      <c r="A12" s="82" t="s">
        <v>60</v>
      </c>
      <c r="B12" s="82"/>
      <c r="D12" s="25">
        <v>23613564480</v>
      </c>
      <c r="E12" s="20"/>
      <c r="F12" s="25">
        <v>-296235809608</v>
      </c>
      <c r="G12" s="20"/>
      <c r="H12" s="25">
        <v>0</v>
      </c>
      <c r="I12" s="20"/>
      <c r="J12" s="25">
        <v>-272622245128</v>
      </c>
      <c r="K12" s="20"/>
      <c r="L12" s="25">
        <v>23613564480</v>
      </c>
      <c r="M12" s="20"/>
      <c r="N12" s="25">
        <v>-296235809608</v>
      </c>
      <c r="O12" s="20"/>
      <c r="P12" s="25">
        <v>0</v>
      </c>
      <c r="Q12" s="20"/>
      <c r="R12" s="25">
        <v>-272622245128</v>
      </c>
    </row>
    <row r="13" spans="1:18" ht="21.75" customHeight="1">
      <c r="A13" s="82" t="s">
        <v>44</v>
      </c>
      <c r="B13" s="82"/>
      <c r="D13" s="25">
        <v>40060847668</v>
      </c>
      <c r="E13" s="20"/>
      <c r="F13" s="25">
        <v>0</v>
      </c>
      <c r="G13" s="20"/>
      <c r="H13" s="25">
        <v>0</v>
      </c>
      <c r="I13" s="20"/>
      <c r="J13" s="25">
        <v>40060847668</v>
      </c>
      <c r="K13" s="20"/>
      <c r="L13" s="25">
        <v>42748072168</v>
      </c>
      <c r="M13" s="20"/>
      <c r="N13" s="25">
        <v>-1631249999</v>
      </c>
      <c r="O13" s="20"/>
      <c r="P13" s="25">
        <v>0</v>
      </c>
      <c r="Q13" s="20"/>
      <c r="R13" s="25">
        <v>41116822169</v>
      </c>
    </row>
    <row r="14" spans="1:18" ht="21.75" customHeight="1">
      <c r="A14" s="82" t="s">
        <v>57</v>
      </c>
      <c r="B14" s="82"/>
      <c r="D14" s="25">
        <v>18703760374</v>
      </c>
      <c r="E14" s="20"/>
      <c r="F14" s="25">
        <v>-1251873063</v>
      </c>
      <c r="G14" s="20"/>
      <c r="H14" s="25">
        <v>0</v>
      </c>
      <c r="I14" s="20"/>
      <c r="J14" s="25">
        <v>17451887311</v>
      </c>
      <c r="K14" s="20"/>
      <c r="L14" s="25">
        <v>18703760374</v>
      </c>
      <c r="M14" s="20"/>
      <c r="N14" s="25">
        <v>-1251873063</v>
      </c>
      <c r="O14" s="20"/>
      <c r="P14" s="25">
        <v>0</v>
      </c>
      <c r="Q14" s="20"/>
      <c r="R14" s="25">
        <v>17451887311</v>
      </c>
    </row>
    <row r="15" spans="1:18" ht="21.75" customHeight="1">
      <c r="A15" s="78" t="s">
        <v>54</v>
      </c>
      <c r="B15" s="78"/>
      <c r="D15" s="39">
        <v>0</v>
      </c>
      <c r="E15" s="20"/>
      <c r="F15" s="54">
        <v>9595810</v>
      </c>
      <c r="G15" s="20"/>
      <c r="H15" s="54">
        <v>0</v>
      </c>
      <c r="I15" s="20"/>
      <c r="J15" s="25">
        <v>9595810</v>
      </c>
      <c r="K15" s="20"/>
      <c r="L15" s="39">
        <v>0</v>
      </c>
      <c r="M15" s="20"/>
      <c r="N15" s="54">
        <v>9595810</v>
      </c>
      <c r="O15" s="20"/>
      <c r="P15" s="54">
        <v>0</v>
      </c>
      <c r="Q15" s="20"/>
      <c r="R15" s="54">
        <v>9595810</v>
      </c>
    </row>
    <row r="16" spans="1:18" ht="21.75" customHeight="1" thickBot="1">
      <c r="A16" s="81" t="s">
        <v>25</v>
      </c>
      <c r="B16" s="81"/>
      <c r="D16" s="40">
        <f>SUM(D9:D15)</f>
        <v>100825609828</v>
      </c>
      <c r="E16" s="20"/>
      <c r="F16" s="41">
        <f>SUM(F9:F15)</f>
        <v>-646740171328</v>
      </c>
      <c r="G16" s="20"/>
      <c r="H16" s="41">
        <f>SUM(H9:H15)</f>
        <v>-4130000000</v>
      </c>
      <c r="I16" s="20"/>
      <c r="J16" s="41">
        <f>SUM(J9:J15)</f>
        <v>-550044561500</v>
      </c>
      <c r="K16" s="20"/>
      <c r="L16" s="40">
        <f>SUM(L9:L15)</f>
        <v>113225387728</v>
      </c>
      <c r="M16" s="20"/>
      <c r="N16" s="41">
        <f>SUM(N9:N15)</f>
        <v>-648371421327</v>
      </c>
      <c r="O16" s="20"/>
      <c r="P16" s="41">
        <f>SUM(P9:P15)</f>
        <v>-4130000000</v>
      </c>
      <c r="Q16" s="20"/>
      <c r="R16" s="41">
        <f>SUM(R9:R15)</f>
        <v>-539276033599</v>
      </c>
    </row>
    <row r="17" spans="4:18" ht="13.5" thickTop="1"/>
    <row r="18" spans="4:18" ht="18.75">
      <c r="D18" s="22"/>
      <c r="E18" s="20"/>
      <c r="F18" s="25"/>
      <c r="G18" s="20"/>
      <c r="H18" s="25"/>
      <c r="I18" s="20"/>
      <c r="J18" s="25"/>
      <c r="K18" s="20"/>
      <c r="L18" s="22"/>
      <c r="M18" s="20"/>
      <c r="N18" s="25"/>
      <c r="O18" s="20"/>
      <c r="P18" s="25"/>
      <c r="Q18" s="20"/>
      <c r="R18" s="25"/>
    </row>
  </sheetData>
  <mergeCells count="15">
    <mergeCell ref="A1:R1"/>
    <mergeCell ref="A2:R2"/>
    <mergeCell ref="A3:R3"/>
    <mergeCell ref="B5:R5"/>
    <mergeCell ref="D6:J6"/>
    <mergeCell ref="L6:R6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workbookViewId="0">
      <selection activeCell="H23" sqref="H2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4.45" customHeight="1"/>
    <row r="5" spans="1:10" ht="22.5" customHeight="1">
      <c r="A5" s="1" t="s">
        <v>128</v>
      </c>
      <c r="B5" s="86" t="s">
        <v>129</v>
      </c>
      <c r="C5" s="86"/>
      <c r="D5" s="86"/>
      <c r="E5" s="86"/>
      <c r="F5" s="86"/>
      <c r="G5" s="86"/>
      <c r="H5" s="86"/>
      <c r="I5" s="86"/>
      <c r="J5" s="86"/>
    </row>
    <row r="6" spans="1:10" ht="25.5" customHeight="1">
      <c r="D6" s="83" t="s">
        <v>113</v>
      </c>
      <c r="E6" s="83"/>
      <c r="F6" s="83"/>
      <c r="H6" s="83" t="s">
        <v>114</v>
      </c>
      <c r="I6" s="83"/>
      <c r="J6" s="83"/>
    </row>
    <row r="7" spans="1:10" ht="43.5" customHeight="1">
      <c r="A7" s="83" t="s">
        <v>130</v>
      </c>
      <c r="B7" s="83"/>
      <c r="D7" s="19" t="s">
        <v>131</v>
      </c>
      <c r="E7" s="3"/>
      <c r="F7" s="19" t="s">
        <v>132</v>
      </c>
      <c r="H7" s="19" t="s">
        <v>131</v>
      </c>
      <c r="I7" s="3"/>
      <c r="J7" s="19" t="s">
        <v>132</v>
      </c>
    </row>
    <row r="8" spans="1:10" ht="21.75" customHeight="1">
      <c r="A8" s="84" t="s">
        <v>82</v>
      </c>
      <c r="B8" s="84"/>
      <c r="D8" s="25">
        <v>61622499634</v>
      </c>
      <c r="E8" s="20"/>
      <c r="F8" s="21"/>
      <c r="G8" s="20"/>
      <c r="H8" s="25">
        <v>61622504713</v>
      </c>
      <c r="J8" s="7"/>
    </row>
    <row r="9" spans="1:10" ht="21.75" customHeight="1">
      <c r="A9" s="82" t="s">
        <v>84</v>
      </c>
      <c r="B9" s="82"/>
      <c r="D9" s="25">
        <v>234211438350</v>
      </c>
      <c r="E9" s="20"/>
      <c r="F9" s="23"/>
      <c r="G9" s="20"/>
      <c r="H9" s="25">
        <v>702634315050</v>
      </c>
      <c r="J9" s="10"/>
    </row>
    <row r="10" spans="1:10" ht="21.75" customHeight="1">
      <c r="A10" s="82" t="s">
        <v>84</v>
      </c>
      <c r="B10" s="82"/>
      <c r="D10" s="25">
        <v>2185524714</v>
      </c>
      <c r="E10" s="20"/>
      <c r="F10" s="23"/>
      <c r="G10" s="20"/>
      <c r="H10" s="25">
        <v>11138155496</v>
      </c>
      <c r="J10" s="10"/>
    </row>
    <row r="11" spans="1:10" ht="21.75" customHeight="1">
      <c r="A11" s="82" t="s">
        <v>84</v>
      </c>
      <c r="B11" s="82"/>
      <c r="D11" s="25">
        <v>-2185524714</v>
      </c>
      <c r="E11" s="20"/>
      <c r="F11" s="23"/>
      <c r="G11" s="20"/>
      <c r="H11" s="25">
        <v>1804783580</v>
      </c>
      <c r="J11" s="10"/>
    </row>
    <row r="12" spans="1:10" ht="21.75" customHeight="1">
      <c r="A12" s="82" t="s">
        <v>84</v>
      </c>
      <c r="B12" s="82"/>
      <c r="D12" s="25">
        <v>0</v>
      </c>
      <c r="E12" s="20"/>
      <c r="F12" s="23"/>
      <c r="G12" s="20"/>
      <c r="H12" s="25">
        <v>280947703</v>
      </c>
      <c r="J12" s="10"/>
    </row>
    <row r="13" spans="1:10" ht="21.75" customHeight="1">
      <c r="A13" s="82" t="s">
        <v>84</v>
      </c>
      <c r="B13" s="82"/>
      <c r="D13" s="25">
        <v>0</v>
      </c>
      <c r="E13" s="20"/>
      <c r="F13" s="23"/>
      <c r="G13" s="20"/>
      <c r="H13" s="25">
        <v>43798694</v>
      </c>
      <c r="J13" s="10"/>
    </row>
    <row r="14" spans="1:10" ht="21.75" customHeight="1">
      <c r="A14" s="82" t="s">
        <v>86</v>
      </c>
      <c r="B14" s="82"/>
      <c r="D14" s="25">
        <v>82882670</v>
      </c>
      <c r="E14" s="20"/>
      <c r="F14" s="23"/>
      <c r="G14" s="20"/>
      <c r="H14" s="25">
        <v>83311136</v>
      </c>
      <c r="J14" s="10"/>
    </row>
    <row r="15" spans="1:10" ht="21.75" customHeight="1">
      <c r="A15" s="82" t="s">
        <v>84</v>
      </c>
      <c r="B15" s="82"/>
      <c r="D15" s="25">
        <v>24969513690</v>
      </c>
      <c r="E15" s="20"/>
      <c r="F15" s="23"/>
      <c r="G15" s="20"/>
      <c r="H15" s="25">
        <v>91557881866</v>
      </c>
      <c r="J15" s="10"/>
    </row>
    <row r="16" spans="1:10" ht="21.75" customHeight="1">
      <c r="A16" s="82" t="s">
        <v>89</v>
      </c>
      <c r="B16" s="82"/>
      <c r="D16" s="25">
        <v>6305</v>
      </c>
      <c r="E16" s="20"/>
      <c r="F16" s="23"/>
      <c r="G16" s="20"/>
      <c r="H16" s="25">
        <v>6305</v>
      </c>
      <c r="J16" s="10"/>
    </row>
    <row r="17" spans="1:10" ht="21.75" customHeight="1">
      <c r="A17" s="82" t="s">
        <v>91</v>
      </c>
      <c r="B17" s="82"/>
      <c r="D17" s="25">
        <v>151228</v>
      </c>
      <c r="E17" s="20"/>
      <c r="F17" s="23"/>
      <c r="G17" s="20"/>
      <c r="H17" s="25">
        <v>151228</v>
      </c>
      <c r="J17" s="10"/>
    </row>
    <row r="18" spans="1:10" ht="21.75" customHeight="1">
      <c r="A18" s="78" t="s">
        <v>92</v>
      </c>
      <c r="B18" s="78"/>
      <c r="D18" s="25">
        <v>44978356163</v>
      </c>
      <c r="E18" s="20"/>
      <c r="F18" s="24"/>
      <c r="G18" s="20"/>
      <c r="H18" s="25">
        <v>53631506843</v>
      </c>
      <c r="J18" s="13"/>
    </row>
    <row r="19" spans="1:10" ht="21.75" customHeight="1" thickBot="1">
      <c r="A19" s="81" t="s">
        <v>25</v>
      </c>
      <c r="B19" s="81"/>
      <c r="D19" s="41">
        <f>SUM(D8:D18)</f>
        <v>365864848040</v>
      </c>
      <c r="E19" s="25">
        <f t="shared" ref="E19:H19" si="0">SUM(E8:E18)</f>
        <v>0</v>
      </c>
      <c r="F19" s="41"/>
      <c r="G19" s="25">
        <f t="shared" si="0"/>
        <v>0</v>
      </c>
      <c r="H19" s="41">
        <f t="shared" si="0"/>
        <v>922797362614</v>
      </c>
      <c r="J19" s="15"/>
    </row>
    <row r="20" spans="1:10" ht="13.5" thickTop="1"/>
    <row r="21" spans="1:10" ht="18.75">
      <c r="D21" s="58"/>
      <c r="F21" s="9"/>
      <c r="H21" s="9"/>
    </row>
  </sheetData>
  <mergeCells count="19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topLeftCell="A4" workbookViewId="0">
      <selection activeCell="F8" sqref="F8: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7" t="s">
        <v>0</v>
      </c>
      <c r="B1" s="77"/>
      <c r="C1" s="77"/>
      <c r="D1" s="77"/>
      <c r="E1" s="77"/>
      <c r="F1" s="77"/>
    </row>
    <row r="2" spans="1:6" ht="21.75" customHeight="1">
      <c r="A2" s="77" t="s">
        <v>94</v>
      </c>
      <c r="B2" s="77"/>
      <c r="C2" s="77"/>
      <c r="D2" s="77"/>
      <c r="E2" s="77"/>
      <c r="F2" s="77"/>
    </row>
    <row r="3" spans="1:6" ht="21.75" customHeight="1">
      <c r="A3" s="77" t="s">
        <v>2</v>
      </c>
      <c r="B3" s="77"/>
      <c r="C3" s="77"/>
      <c r="D3" s="77"/>
      <c r="E3" s="77"/>
      <c r="F3" s="77"/>
    </row>
    <row r="4" spans="1:6" ht="14.45" customHeight="1"/>
    <row r="5" spans="1:6" ht="29.1" customHeight="1">
      <c r="A5" s="1" t="s">
        <v>133</v>
      </c>
      <c r="B5" s="86" t="s">
        <v>109</v>
      </c>
      <c r="C5" s="86"/>
      <c r="D5" s="86"/>
      <c r="E5" s="86"/>
      <c r="F5" s="86"/>
    </row>
    <row r="6" spans="1:6" ht="16.5" customHeight="1">
      <c r="D6" s="2" t="s">
        <v>113</v>
      </c>
      <c r="F6" s="2" t="s">
        <v>9</v>
      </c>
    </row>
    <row r="7" spans="1:6" ht="19.5" customHeight="1">
      <c r="A7" s="83" t="s">
        <v>109</v>
      </c>
      <c r="B7" s="83"/>
      <c r="D7" s="4" t="s">
        <v>79</v>
      </c>
      <c r="F7" s="4" t="s">
        <v>79</v>
      </c>
    </row>
    <row r="8" spans="1:6" ht="21.75" customHeight="1">
      <c r="A8" s="84" t="s">
        <v>109</v>
      </c>
      <c r="B8" s="84"/>
      <c r="D8" s="38">
        <v>0</v>
      </c>
      <c r="F8" s="38">
        <v>0</v>
      </c>
    </row>
    <row r="9" spans="1:6" ht="21.75" customHeight="1">
      <c r="A9" s="82" t="s">
        <v>134</v>
      </c>
      <c r="B9" s="82"/>
      <c r="D9" s="22">
        <v>0</v>
      </c>
      <c r="F9" s="22">
        <v>0</v>
      </c>
    </row>
    <row r="10" spans="1:6" ht="21.75" customHeight="1">
      <c r="A10" s="78" t="s">
        <v>135</v>
      </c>
      <c r="B10" s="78"/>
      <c r="D10" s="22">
        <v>319977208</v>
      </c>
      <c r="F10" s="64">
        <v>471515139</v>
      </c>
    </row>
    <row r="11" spans="1:6" ht="21.75" customHeight="1" thickBot="1">
      <c r="A11" s="81" t="s">
        <v>25</v>
      </c>
      <c r="B11" s="81"/>
      <c r="D11" s="65">
        <v>319977208</v>
      </c>
      <c r="F11" s="75">
        <v>471515139</v>
      </c>
    </row>
    <row r="12" spans="1:6" ht="13.5" thickTop="1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5"/>
  <sheetViews>
    <sheetView rightToLeft="1" workbookViewId="0">
      <selection activeCell="T17" sqref="T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" bestFit="1" customWidth="1"/>
    <col min="11" max="11" width="1.28515625" customWidth="1"/>
    <col min="12" max="12" width="10.42578125" customWidth="1"/>
    <col min="13" max="13" width="1.28515625" customWidth="1"/>
    <col min="14" max="14" width="16" bestFit="1" customWidth="1"/>
    <col min="15" max="15" width="1.28515625" customWidth="1"/>
    <col min="16" max="16" width="16.140625" bestFit="1" customWidth="1"/>
    <col min="17" max="17" width="1.28515625" customWidth="1"/>
    <col min="18" max="18" width="10.42578125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4.45" customHeight="1"/>
    <row r="5" spans="1:20" ht="26.25" customHeight="1">
      <c r="A5" s="86" t="s">
        <v>137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4.45" customHeight="1">
      <c r="A6" s="83" t="s">
        <v>97</v>
      </c>
      <c r="J6" s="83" t="s">
        <v>113</v>
      </c>
      <c r="K6" s="83"/>
      <c r="L6" s="83"/>
      <c r="M6" s="83"/>
      <c r="N6" s="83"/>
      <c r="P6" s="83" t="s">
        <v>114</v>
      </c>
      <c r="Q6" s="83"/>
      <c r="R6" s="83"/>
      <c r="S6" s="83"/>
      <c r="T6" s="83"/>
    </row>
    <row r="7" spans="1:20" ht="29.1" customHeight="1">
      <c r="A7" s="83"/>
      <c r="C7" s="18" t="s">
        <v>138</v>
      </c>
      <c r="E7" s="93" t="s">
        <v>42</v>
      </c>
      <c r="F7" s="93"/>
      <c r="H7" s="18" t="s">
        <v>139</v>
      </c>
      <c r="J7" s="19" t="s">
        <v>140</v>
      </c>
      <c r="K7" s="3"/>
      <c r="L7" s="19" t="s">
        <v>136</v>
      </c>
      <c r="M7" s="3"/>
      <c r="N7" s="19" t="s">
        <v>141</v>
      </c>
      <c r="P7" s="19" t="s">
        <v>140</v>
      </c>
      <c r="Q7" s="3"/>
      <c r="R7" s="19" t="s">
        <v>136</v>
      </c>
      <c r="S7" s="3"/>
      <c r="T7" s="19" t="s">
        <v>141</v>
      </c>
    </row>
    <row r="8" spans="1:20" ht="21.75" customHeight="1">
      <c r="A8" s="5" t="s">
        <v>51</v>
      </c>
      <c r="C8" s="3"/>
      <c r="E8" s="48" t="s">
        <v>53</v>
      </c>
      <c r="F8" s="61"/>
      <c r="G8" s="20"/>
      <c r="H8" s="21">
        <v>23</v>
      </c>
      <c r="I8" s="20"/>
      <c r="J8" s="38">
        <v>7878879258</v>
      </c>
      <c r="K8" s="20"/>
      <c r="L8" s="38">
        <v>0</v>
      </c>
      <c r="M8" s="20"/>
      <c r="N8" s="38">
        <v>7878879258</v>
      </c>
      <c r="O8" s="20"/>
      <c r="P8" s="38">
        <v>7878879258</v>
      </c>
      <c r="Q8" s="20"/>
      <c r="R8" s="38">
        <v>0</v>
      </c>
      <c r="S8" s="20"/>
      <c r="T8" s="38">
        <v>7878879258</v>
      </c>
    </row>
    <row r="9" spans="1:20" ht="21.75" customHeight="1">
      <c r="A9" s="8" t="s">
        <v>60</v>
      </c>
      <c r="E9" s="51" t="s">
        <v>62</v>
      </c>
      <c r="F9" s="20"/>
      <c r="G9" s="20"/>
      <c r="H9" s="23">
        <v>23</v>
      </c>
      <c r="I9" s="20"/>
      <c r="J9" s="22">
        <v>23613564480</v>
      </c>
      <c r="K9" s="20"/>
      <c r="L9" s="22">
        <v>0</v>
      </c>
      <c r="M9" s="20"/>
      <c r="N9" s="22">
        <v>23613564480</v>
      </c>
      <c r="O9" s="20"/>
      <c r="P9" s="22">
        <v>23613564480</v>
      </c>
      <c r="Q9" s="20"/>
      <c r="R9" s="22">
        <v>0</v>
      </c>
      <c r="S9" s="20"/>
      <c r="T9" s="22">
        <v>23613564480</v>
      </c>
    </row>
    <row r="10" spans="1:20" ht="21.75" customHeight="1">
      <c r="A10" s="8" t="s">
        <v>44</v>
      </c>
      <c r="E10" s="51" t="s">
        <v>47</v>
      </c>
      <c r="F10" s="20"/>
      <c r="G10" s="20"/>
      <c r="H10" s="23">
        <v>23</v>
      </c>
      <c r="I10" s="20"/>
      <c r="J10" s="22">
        <v>40060847668</v>
      </c>
      <c r="K10" s="20"/>
      <c r="L10" s="22">
        <v>0</v>
      </c>
      <c r="M10" s="20"/>
      <c r="N10" s="22">
        <v>40060847668</v>
      </c>
      <c r="O10" s="20"/>
      <c r="P10" s="22">
        <v>42748072168</v>
      </c>
      <c r="Q10" s="20"/>
      <c r="R10" s="22">
        <v>0</v>
      </c>
      <c r="S10" s="20"/>
      <c r="T10" s="22">
        <v>42748072168</v>
      </c>
    </row>
    <row r="11" spans="1:20" ht="21.75" customHeight="1">
      <c r="A11" s="8" t="s">
        <v>63</v>
      </c>
      <c r="E11" s="51" t="s">
        <v>65</v>
      </c>
      <c r="F11" s="20"/>
      <c r="G11" s="20"/>
      <c r="H11" s="23">
        <v>23</v>
      </c>
      <c r="I11" s="20"/>
      <c r="J11" s="22">
        <v>4272565328</v>
      </c>
      <c r="K11" s="20"/>
      <c r="L11" s="22">
        <v>0</v>
      </c>
      <c r="M11" s="20"/>
      <c r="N11" s="22">
        <v>4272565328</v>
      </c>
      <c r="O11" s="20"/>
      <c r="P11" s="22">
        <v>4272565328</v>
      </c>
      <c r="Q11" s="20"/>
      <c r="R11" s="22">
        <v>0</v>
      </c>
      <c r="S11" s="20"/>
      <c r="T11" s="22">
        <v>4272565328</v>
      </c>
    </row>
    <row r="12" spans="1:20" ht="21.75" customHeight="1">
      <c r="A12" s="8" t="s">
        <v>48</v>
      </c>
      <c r="E12" s="51" t="s">
        <v>50</v>
      </c>
      <c r="F12" s="20"/>
      <c r="G12" s="20"/>
      <c r="H12" s="23">
        <v>23</v>
      </c>
      <c r="I12" s="20"/>
      <c r="J12" s="22">
        <v>6295992720</v>
      </c>
      <c r="K12" s="20"/>
      <c r="L12" s="22">
        <v>0</v>
      </c>
      <c r="M12" s="20"/>
      <c r="N12" s="22">
        <v>6295992720</v>
      </c>
      <c r="O12" s="20"/>
      <c r="P12" s="22">
        <v>16008546120</v>
      </c>
      <c r="Q12" s="20"/>
      <c r="R12" s="22">
        <v>0</v>
      </c>
      <c r="S12" s="20"/>
      <c r="T12" s="22">
        <v>16008546120</v>
      </c>
    </row>
    <row r="13" spans="1:20" ht="18.75">
      <c r="A13" s="11" t="s">
        <v>57</v>
      </c>
      <c r="C13" s="12"/>
      <c r="E13" s="53" t="s">
        <v>59</v>
      </c>
      <c r="F13" s="20"/>
      <c r="G13" s="20"/>
      <c r="H13" s="24">
        <v>23</v>
      </c>
      <c r="I13" s="20"/>
      <c r="J13" s="64">
        <v>18703760374</v>
      </c>
      <c r="K13" s="20"/>
      <c r="L13" s="39">
        <v>0</v>
      </c>
      <c r="M13" s="20"/>
      <c r="N13" s="64">
        <v>18703760374</v>
      </c>
      <c r="O13" s="20"/>
      <c r="P13" s="64">
        <v>18703760374</v>
      </c>
      <c r="Q13" s="20"/>
      <c r="R13" s="39">
        <v>0</v>
      </c>
      <c r="S13" s="20"/>
      <c r="T13" s="64">
        <v>18703760374</v>
      </c>
    </row>
    <row r="14" spans="1:20" ht="21.75" customHeight="1" thickBot="1">
      <c r="A14" s="14" t="s">
        <v>25</v>
      </c>
      <c r="C14" s="15"/>
      <c r="E14" s="40"/>
      <c r="F14" s="20"/>
      <c r="G14" s="20"/>
      <c r="H14" s="40"/>
      <c r="I14" s="20"/>
      <c r="J14" s="69">
        <f>SUM(J8:J13)</f>
        <v>100825609828</v>
      </c>
      <c r="K14" s="20"/>
      <c r="L14" s="40">
        <v>0</v>
      </c>
      <c r="M14" s="20"/>
      <c r="N14" s="69">
        <f>SUM(N8:N13)</f>
        <v>100825609828</v>
      </c>
      <c r="O14" s="20"/>
      <c r="P14" s="69">
        <f>SUM(P8:P13)</f>
        <v>113225387728</v>
      </c>
      <c r="Q14" s="20"/>
      <c r="R14" s="40">
        <v>0</v>
      </c>
      <c r="S14" s="20"/>
      <c r="T14" s="69">
        <f>SUM(T8:T13)</f>
        <v>113225387728</v>
      </c>
    </row>
    <row r="15" spans="1:20" ht="13.5" thickTop="1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workbookViewId="0">
      <selection activeCell="A19" sqref="A19"/>
    </sheetView>
  </sheetViews>
  <sheetFormatPr defaultRowHeight="12.75"/>
  <cols>
    <col min="1" max="1" width="39" customWidth="1"/>
    <col min="2" max="2" width="1.28515625" customWidth="1"/>
    <col min="3" max="3" width="16.85546875" bestFit="1" customWidth="1"/>
    <col min="4" max="4" width="1.28515625" customWidth="1"/>
    <col min="5" max="5" width="11" bestFit="1" customWidth="1"/>
    <col min="6" max="6" width="1.28515625" customWidth="1"/>
    <col min="7" max="7" width="16.85546875" bestFit="1" customWidth="1"/>
    <col min="8" max="8" width="1.28515625" customWidth="1"/>
    <col min="9" max="9" width="16.7109375" bestFit="1" customWidth="1"/>
    <col min="10" max="10" width="1.28515625" customWidth="1"/>
    <col min="11" max="11" width="12.5703125" bestFit="1" customWidth="1"/>
    <col min="12" max="12" width="1.28515625" customWidth="1"/>
    <col min="13" max="13" width="17.28515625" customWidth="1"/>
    <col min="14" max="14" width="1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6.2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3.5" customHeight="1"/>
    <row r="5" spans="1:13" ht="32.25" customHeight="1">
      <c r="A5" s="86" t="s">
        <v>142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30" customHeight="1">
      <c r="A6" s="83" t="s">
        <v>97</v>
      </c>
      <c r="C6" s="83" t="s">
        <v>113</v>
      </c>
      <c r="D6" s="83"/>
      <c r="E6" s="83"/>
      <c r="F6" s="83"/>
      <c r="G6" s="83"/>
      <c r="I6" s="83" t="s">
        <v>114</v>
      </c>
      <c r="J6" s="83"/>
      <c r="K6" s="83"/>
      <c r="L6" s="83"/>
      <c r="M6" s="83"/>
    </row>
    <row r="7" spans="1:13" ht="29.1" customHeight="1">
      <c r="A7" s="83"/>
      <c r="C7" s="19" t="s">
        <v>140</v>
      </c>
      <c r="D7" s="3"/>
      <c r="E7" s="19" t="s">
        <v>136</v>
      </c>
      <c r="F7" s="3"/>
      <c r="G7" s="19" t="s">
        <v>141</v>
      </c>
      <c r="I7" s="19" t="s">
        <v>140</v>
      </c>
      <c r="J7" s="3"/>
      <c r="K7" s="19" t="s">
        <v>136</v>
      </c>
      <c r="L7" s="3"/>
      <c r="M7" s="19" t="s">
        <v>141</v>
      </c>
    </row>
    <row r="8" spans="1:13" ht="21.75" customHeight="1">
      <c r="A8" s="5" t="s">
        <v>82</v>
      </c>
      <c r="C8" s="25">
        <v>61622499634</v>
      </c>
      <c r="D8" s="20"/>
      <c r="E8" s="38">
        <v>0</v>
      </c>
      <c r="F8" s="20"/>
      <c r="G8" s="25">
        <v>61622499634</v>
      </c>
      <c r="H8" s="20"/>
      <c r="I8" s="25">
        <v>61622504713</v>
      </c>
      <c r="J8" s="20"/>
      <c r="K8" s="49">
        <v>0</v>
      </c>
      <c r="L8" s="20"/>
      <c r="M8" s="25">
        <v>61622504713</v>
      </c>
    </row>
    <row r="9" spans="1:13" ht="21.75" customHeight="1">
      <c r="A9" s="8" t="s">
        <v>84</v>
      </c>
      <c r="C9" s="25">
        <v>234211438350</v>
      </c>
      <c r="D9" s="20"/>
      <c r="E9" s="22">
        <v>0</v>
      </c>
      <c r="F9" s="20"/>
      <c r="G9" s="25">
        <v>234211438350</v>
      </c>
      <c r="H9" s="20"/>
      <c r="I9" s="25">
        <v>702634315050</v>
      </c>
      <c r="J9" s="20"/>
      <c r="K9" s="25">
        <v>0</v>
      </c>
      <c r="L9" s="20"/>
      <c r="M9" s="25">
        <v>702634315050</v>
      </c>
    </row>
    <row r="10" spans="1:13" ht="21.75" customHeight="1">
      <c r="A10" s="8" t="s">
        <v>84</v>
      </c>
      <c r="C10" s="25">
        <v>2185524714</v>
      </c>
      <c r="D10" s="20"/>
      <c r="E10" s="22">
        <v>0</v>
      </c>
      <c r="F10" s="20"/>
      <c r="G10" s="25">
        <v>2185524714</v>
      </c>
      <c r="H10" s="20"/>
      <c r="I10" s="25">
        <v>11138155496</v>
      </c>
      <c r="J10" s="20"/>
      <c r="K10" s="25">
        <v>0</v>
      </c>
      <c r="L10" s="20"/>
      <c r="M10" s="25">
        <v>11138155496</v>
      </c>
    </row>
    <row r="11" spans="1:13" ht="21.75" customHeight="1">
      <c r="A11" s="8" t="s">
        <v>84</v>
      </c>
      <c r="C11" s="25">
        <v>-2185524714</v>
      </c>
      <c r="D11" s="20"/>
      <c r="E11" s="22">
        <v>0</v>
      </c>
      <c r="F11" s="20"/>
      <c r="G11" s="25">
        <v>-2185524714</v>
      </c>
      <c r="H11" s="20"/>
      <c r="I11" s="25">
        <v>1804783580</v>
      </c>
      <c r="J11" s="20"/>
      <c r="K11" s="25">
        <v>0</v>
      </c>
      <c r="L11" s="20"/>
      <c r="M11" s="25">
        <v>1804783580</v>
      </c>
    </row>
    <row r="12" spans="1:13" ht="21.75" customHeight="1">
      <c r="A12" s="8" t="s">
        <v>84</v>
      </c>
      <c r="C12" s="25">
        <v>0</v>
      </c>
      <c r="D12" s="20"/>
      <c r="E12" s="22">
        <v>0</v>
      </c>
      <c r="F12" s="20"/>
      <c r="G12" s="25">
        <v>0</v>
      </c>
      <c r="H12" s="20"/>
      <c r="I12" s="25">
        <v>280947703</v>
      </c>
      <c r="J12" s="20"/>
      <c r="K12" s="25">
        <v>0</v>
      </c>
      <c r="L12" s="20"/>
      <c r="M12" s="25">
        <v>280947703</v>
      </c>
    </row>
    <row r="13" spans="1:13" ht="21.75" customHeight="1">
      <c r="A13" s="8" t="s">
        <v>84</v>
      </c>
      <c r="C13" s="25">
        <v>0</v>
      </c>
      <c r="D13" s="20"/>
      <c r="E13" s="22">
        <v>0</v>
      </c>
      <c r="F13" s="20"/>
      <c r="G13" s="25">
        <v>0</v>
      </c>
      <c r="H13" s="20"/>
      <c r="I13" s="25">
        <v>43798694</v>
      </c>
      <c r="J13" s="20"/>
      <c r="K13" s="25">
        <v>0</v>
      </c>
      <c r="L13" s="20"/>
      <c r="M13" s="25">
        <v>43798694</v>
      </c>
    </row>
    <row r="14" spans="1:13" ht="21.75" customHeight="1">
      <c r="A14" s="8" t="s">
        <v>86</v>
      </c>
      <c r="C14" s="25">
        <v>82882670</v>
      </c>
      <c r="D14" s="20"/>
      <c r="E14" s="22">
        <v>0</v>
      </c>
      <c r="F14" s="20"/>
      <c r="G14" s="25">
        <v>82882670</v>
      </c>
      <c r="H14" s="20"/>
      <c r="I14" s="25">
        <v>83311136</v>
      </c>
      <c r="J14" s="20"/>
      <c r="K14" s="25">
        <v>0</v>
      </c>
      <c r="L14" s="20"/>
      <c r="M14" s="25">
        <v>83311136</v>
      </c>
    </row>
    <row r="15" spans="1:13" ht="21.75" customHeight="1">
      <c r="A15" s="8" t="s">
        <v>84</v>
      </c>
      <c r="C15" s="25">
        <v>24969513690</v>
      </c>
      <c r="D15" s="20"/>
      <c r="E15" s="22">
        <v>0</v>
      </c>
      <c r="F15" s="20"/>
      <c r="G15" s="25">
        <v>24969513690</v>
      </c>
      <c r="H15" s="20"/>
      <c r="I15" s="25">
        <v>91557881866</v>
      </c>
      <c r="J15" s="20"/>
      <c r="K15" s="25">
        <v>0</v>
      </c>
      <c r="L15" s="20"/>
      <c r="M15" s="25">
        <v>91557881866</v>
      </c>
    </row>
    <row r="16" spans="1:13" ht="21.75" customHeight="1">
      <c r="A16" s="8" t="s">
        <v>89</v>
      </c>
      <c r="C16" s="25">
        <v>6305</v>
      </c>
      <c r="D16" s="20"/>
      <c r="E16" s="22">
        <v>0</v>
      </c>
      <c r="F16" s="20"/>
      <c r="G16" s="25">
        <v>6305</v>
      </c>
      <c r="H16" s="20"/>
      <c r="I16" s="25">
        <v>6305</v>
      </c>
      <c r="J16" s="20"/>
      <c r="K16" s="25">
        <v>0</v>
      </c>
      <c r="L16" s="20"/>
      <c r="M16" s="25">
        <v>6305</v>
      </c>
    </row>
    <row r="17" spans="1:13" ht="21.75" customHeight="1">
      <c r="A17" s="8" t="s">
        <v>91</v>
      </c>
      <c r="C17" s="25">
        <v>151228</v>
      </c>
      <c r="D17" s="20"/>
      <c r="E17" s="22">
        <v>0</v>
      </c>
      <c r="F17" s="20"/>
      <c r="G17" s="25">
        <v>151228</v>
      </c>
      <c r="H17" s="20"/>
      <c r="I17" s="25">
        <v>151228</v>
      </c>
      <c r="J17" s="20"/>
      <c r="K17" s="25">
        <v>0</v>
      </c>
      <c r="L17" s="20"/>
      <c r="M17" s="25">
        <v>151228</v>
      </c>
    </row>
    <row r="18" spans="1:13" ht="21.75" customHeight="1">
      <c r="A18" s="11" t="s">
        <v>92</v>
      </c>
      <c r="C18" s="25">
        <v>44978356163</v>
      </c>
      <c r="D18" s="20"/>
      <c r="E18" s="39">
        <v>29719955</v>
      </c>
      <c r="F18" s="20"/>
      <c r="G18" s="54">
        <v>44948636208</v>
      </c>
      <c r="H18" s="20"/>
      <c r="I18" s="25">
        <v>53631506843</v>
      </c>
      <c r="J18" s="20"/>
      <c r="K18" s="54">
        <v>208039686</v>
      </c>
      <c r="L18" s="20"/>
      <c r="M18" s="25">
        <v>53423467157</v>
      </c>
    </row>
    <row r="19" spans="1:13" ht="21.75" customHeight="1" thickBot="1">
      <c r="A19" s="98" t="s">
        <v>25</v>
      </c>
      <c r="C19" s="41">
        <f>SUM(C8:C18)</f>
        <v>365864848040</v>
      </c>
      <c r="D19" s="20"/>
      <c r="E19" s="40">
        <f>SUM(E8:E18)</f>
        <v>29719955</v>
      </c>
      <c r="F19" s="20"/>
      <c r="G19" s="41">
        <f>SUM(G8:G18)</f>
        <v>365835128085</v>
      </c>
      <c r="H19" s="20"/>
      <c r="I19" s="41">
        <f>SUM(I8:I18)</f>
        <v>922797362614</v>
      </c>
      <c r="J19" s="20"/>
      <c r="K19" s="41">
        <f>SUM(K8:K18)</f>
        <v>208039686</v>
      </c>
      <c r="L19" s="20"/>
      <c r="M19" s="41">
        <f>SUM(M8:M18)</f>
        <v>922589322928</v>
      </c>
    </row>
    <row r="20" spans="1:13" ht="13.5" thickTop="1"/>
    <row r="21" spans="1:13" ht="18.75">
      <c r="C21" s="25"/>
      <c r="D21" s="20"/>
      <c r="E21" s="22"/>
      <c r="F21" s="20"/>
      <c r="G21" s="25"/>
      <c r="H21" s="20"/>
      <c r="I21" s="25"/>
      <c r="J21" s="20"/>
      <c r="K21" s="25"/>
      <c r="L21" s="20"/>
      <c r="M21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6"/>
  <sheetViews>
    <sheetView rightToLeft="1" workbookViewId="0">
      <selection activeCell="Q13" sqref="Q13"/>
    </sheetView>
  </sheetViews>
  <sheetFormatPr defaultRowHeight="12.75"/>
  <cols>
    <col min="1" max="1" width="28.8554687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5.28515625" bestFit="1" customWidth="1"/>
    <col min="18" max="18" width="1.285156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4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25.5" customHeight="1">
      <c r="A5" s="86" t="s">
        <v>143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20.25" customHeight="1">
      <c r="A6" s="83" t="s">
        <v>97</v>
      </c>
      <c r="C6" s="83" t="s">
        <v>113</v>
      </c>
      <c r="D6" s="83"/>
      <c r="E6" s="83"/>
      <c r="F6" s="83"/>
      <c r="G6" s="83"/>
      <c r="H6" s="83"/>
      <c r="I6" s="83"/>
      <c r="K6" s="83" t="s">
        <v>114</v>
      </c>
      <c r="L6" s="83"/>
      <c r="M6" s="83"/>
      <c r="N6" s="83"/>
      <c r="O6" s="83"/>
      <c r="P6" s="83"/>
      <c r="Q6" s="83"/>
      <c r="R6" s="83"/>
    </row>
    <row r="7" spans="1:18" ht="42.75" customHeight="1">
      <c r="A7" s="83"/>
      <c r="C7" s="19" t="s">
        <v>13</v>
      </c>
      <c r="D7" s="3"/>
      <c r="E7" s="19" t="s">
        <v>144</v>
      </c>
      <c r="F7" s="3"/>
      <c r="G7" s="19" t="s">
        <v>145</v>
      </c>
      <c r="H7" s="3"/>
      <c r="I7" s="19" t="s">
        <v>146</v>
      </c>
      <c r="K7" s="19" t="s">
        <v>13</v>
      </c>
      <c r="L7" s="3"/>
      <c r="M7" s="19" t="s">
        <v>144</v>
      </c>
      <c r="N7" s="3"/>
      <c r="O7" s="19" t="s">
        <v>145</v>
      </c>
      <c r="P7" s="3"/>
      <c r="Q7" s="95" t="s">
        <v>146</v>
      </c>
      <c r="R7" s="95"/>
    </row>
    <row r="8" spans="1:18" ht="21.75" customHeight="1">
      <c r="A8" s="5" t="s">
        <v>20</v>
      </c>
      <c r="C8" s="22">
        <v>200000</v>
      </c>
      <c r="D8" s="20"/>
      <c r="E8" s="22">
        <v>1970409937</v>
      </c>
      <c r="F8" s="20"/>
      <c r="G8" s="22">
        <v>1715590587</v>
      </c>
      <c r="H8" s="20"/>
      <c r="I8" s="25">
        <v>254819350</v>
      </c>
      <c r="J8" s="20"/>
      <c r="K8" s="22">
        <v>200000</v>
      </c>
      <c r="L8" s="22"/>
      <c r="M8" s="22">
        <v>1970409937</v>
      </c>
      <c r="N8" s="22"/>
      <c r="O8" s="22">
        <v>1715590587</v>
      </c>
      <c r="P8" s="22"/>
      <c r="Q8" s="22">
        <v>254819350</v>
      </c>
      <c r="R8" s="22"/>
    </row>
    <row r="9" spans="1:18" ht="21.75" customHeight="1">
      <c r="A9" s="8" t="s">
        <v>119</v>
      </c>
      <c r="C9" s="22">
        <v>0</v>
      </c>
      <c r="D9" s="20"/>
      <c r="E9" s="22">
        <v>0</v>
      </c>
      <c r="F9" s="20"/>
      <c r="G9" s="22">
        <v>0</v>
      </c>
      <c r="H9" s="20"/>
      <c r="I9" s="25">
        <v>0</v>
      </c>
      <c r="J9" s="20"/>
      <c r="K9" s="22">
        <v>209</v>
      </c>
      <c r="L9" s="22"/>
      <c r="M9" s="22">
        <v>2202222</v>
      </c>
      <c r="N9" s="22"/>
      <c r="O9" s="22">
        <v>1861369</v>
      </c>
      <c r="P9" s="22"/>
      <c r="Q9" s="22">
        <v>340853</v>
      </c>
      <c r="R9" s="22"/>
    </row>
    <row r="10" spans="1:18" ht="21.75" customHeight="1">
      <c r="A10" s="8" t="s">
        <v>120</v>
      </c>
      <c r="C10" s="22">
        <v>0</v>
      </c>
      <c r="D10" s="20"/>
      <c r="E10" s="22">
        <v>0</v>
      </c>
      <c r="F10" s="20"/>
      <c r="G10" s="22">
        <v>0</v>
      </c>
      <c r="H10" s="20"/>
      <c r="I10" s="25">
        <v>0</v>
      </c>
      <c r="J10" s="20"/>
      <c r="K10" s="22">
        <v>100000</v>
      </c>
      <c r="L10" s="22"/>
      <c r="M10" s="22">
        <v>6859881862</v>
      </c>
      <c r="N10" s="22"/>
      <c r="O10" s="22">
        <v>6600119225</v>
      </c>
      <c r="P10" s="22"/>
      <c r="Q10" s="22">
        <v>259762637</v>
      </c>
      <c r="R10" s="22"/>
    </row>
    <row r="11" spans="1:18" ht="21.75" customHeight="1">
      <c r="A11" s="8" t="s">
        <v>21</v>
      </c>
      <c r="C11" s="22">
        <v>0</v>
      </c>
      <c r="D11" s="20"/>
      <c r="E11" s="22">
        <v>0</v>
      </c>
      <c r="F11" s="20"/>
      <c r="G11" s="22">
        <v>0</v>
      </c>
      <c r="H11" s="20"/>
      <c r="I11" s="25">
        <v>0</v>
      </c>
      <c r="J11" s="20"/>
      <c r="K11" s="22">
        <v>1602283</v>
      </c>
      <c r="L11" s="22"/>
      <c r="M11" s="22">
        <v>10936142096</v>
      </c>
      <c r="N11" s="22"/>
      <c r="O11" s="22">
        <v>10219674532</v>
      </c>
      <c r="P11" s="22"/>
      <c r="Q11" s="22">
        <v>716467564</v>
      </c>
      <c r="R11" s="22"/>
    </row>
    <row r="12" spans="1:18" ht="21.75" customHeight="1">
      <c r="A12" s="8" t="s">
        <v>48</v>
      </c>
      <c r="C12" s="22">
        <v>600000</v>
      </c>
      <c r="D12" s="20"/>
      <c r="E12" s="22">
        <v>477480000000</v>
      </c>
      <c r="F12" s="20"/>
      <c r="G12" s="22">
        <v>482420000000</v>
      </c>
      <c r="H12" s="20"/>
      <c r="I12" s="25">
        <v>-4940000000</v>
      </c>
      <c r="J12" s="20"/>
      <c r="K12" s="22">
        <v>600000</v>
      </c>
      <c r="L12" s="22"/>
      <c r="M12" s="22">
        <v>477480000000</v>
      </c>
      <c r="N12" s="22"/>
      <c r="O12" s="22">
        <v>482420000000</v>
      </c>
      <c r="P12" s="22"/>
      <c r="Q12" s="72">
        <v>-4940000000</v>
      </c>
      <c r="R12" s="22"/>
    </row>
    <row r="13" spans="1:18" ht="21.75" customHeight="1">
      <c r="A13" s="11" t="s">
        <v>63</v>
      </c>
      <c r="C13" s="22">
        <v>620000</v>
      </c>
      <c r="D13" s="20"/>
      <c r="E13" s="22">
        <v>490980000000</v>
      </c>
      <c r="F13" s="20"/>
      <c r="G13" s="22">
        <v>490170000000</v>
      </c>
      <c r="H13" s="20"/>
      <c r="I13" s="25">
        <v>810000000</v>
      </c>
      <c r="J13" s="20"/>
      <c r="K13" s="22">
        <v>620000</v>
      </c>
      <c r="L13" s="22"/>
      <c r="M13" s="22">
        <v>490980000000</v>
      </c>
      <c r="N13" s="22"/>
      <c r="O13" s="22">
        <v>490170000000</v>
      </c>
      <c r="P13" s="22"/>
      <c r="Q13" s="22">
        <v>810000000</v>
      </c>
      <c r="R13" s="22"/>
    </row>
    <row r="14" spans="1:18" ht="21.75" customHeight="1" thickBot="1">
      <c r="A14" s="98" t="s">
        <v>25</v>
      </c>
      <c r="C14" s="40">
        <f>SUM(C8:C13)</f>
        <v>1420000</v>
      </c>
      <c r="D14" s="20"/>
      <c r="E14" s="40">
        <f>SUM(E8:E13)</f>
        <v>970430409937</v>
      </c>
      <c r="F14" s="20"/>
      <c r="G14" s="40">
        <f>SUM(G8:G13)</f>
        <v>974305590587</v>
      </c>
      <c r="H14" s="20"/>
      <c r="I14" s="41">
        <f>SUM(I8:I13)</f>
        <v>-3875180650</v>
      </c>
      <c r="J14" s="20"/>
      <c r="K14" s="40">
        <f>SUM(K8:K13)</f>
        <v>3122492</v>
      </c>
      <c r="L14" s="20"/>
      <c r="M14" s="40">
        <f>SUM(M8:M13)</f>
        <v>988228636117</v>
      </c>
      <c r="N14" s="20"/>
      <c r="O14" s="40">
        <v>991127245713</v>
      </c>
      <c r="P14" s="20"/>
      <c r="Q14" s="94">
        <f>SUM(Q8:R13)</f>
        <v>-2898609596</v>
      </c>
      <c r="R14" s="94"/>
    </row>
    <row r="15" spans="1:18" ht="13.5" thickTop="1"/>
    <row r="16" spans="1:18" ht="18.75">
      <c r="C16" s="22"/>
      <c r="D16" s="20"/>
      <c r="E16" s="22"/>
      <c r="F16" s="20"/>
      <c r="G16" s="22"/>
      <c r="H16" s="20"/>
      <c r="I16" s="25"/>
      <c r="J16" s="20"/>
      <c r="K16" s="22"/>
      <c r="L16" s="20"/>
      <c r="M16" s="22"/>
      <c r="N16" s="20"/>
      <c r="O16" s="22"/>
      <c r="P16" s="20"/>
      <c r="Q16" s="22"/>
      <c r="R16" s="22"/>
    </row>
  </sheetData>
  <mergeCells count="9">
    <mergeCell ref="Q14:R14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21"/>
  <sheetViews>
    <sheetView rightToLeft="1" workbookViewId="0">
      <selection activeCell="A19" sqref="A19"/>
    </sheetView>
  </sheetViews>
  <sheetFormatPr defaultRowHeight="12.75"/>
  <cols>
    <col min="1" max="1" width="34.140625" customWidth="1"/>
    <col min="2" max="2" width="1.28515625" customWidth="1"/>
    <col min="3" max="3" width="11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6.140625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42578125" customWidth="1"/>
    <col min="17" max="17" width="18.85546875" customWidth="1"/>
    <col min="18" max="18" width="3" customWidth="1"/>
    <col min="19" max="19" width="0.285156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9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26.2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9" ht="11.25" customHeight="1"/>
    <row r="5" spans="1:19" ht="26.25" customHeight="1">
      <c r="A5" s="86" t="s">
        <v>147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9" ht="20.25" customHeight="1">
      <c r="A6" s="83" t="s">
        <v>97</v>
      </c>
      <c r="C6" s="83" t="s">
        <v>113</v>
      </c>
      <c r="D6" s="83"/>
      <c r="E6" s="83"/>
      <c r="F6" s="83"/>
      <c r="G6" s="83"/>
      <c r="H6" s="83"/>
      <c r="I6" s="83"/>
      <c r="K6" s="83" t="s">
        <v>114</v>
      </c>
      <c r="L6" s="83"/>
      <c r="M6" s="83"/>
      <c r="N6" s="83"/>
      <c r="O6" s="83"/>
      <c r="P6" s="83"/>
      <c r="Q6" s="83"/>
      <c r="R6" s="83"/>
    </row>
    <row r="7" spans="1:19" ht="37.5" customHeight="1">
      <c r="A7" s="83"/>
      <c r="C7" s="19" t="s">
        <v>13</v>
      </c>
      <c r="D7" s="3"/>
      <c r="E7" s="19" t="s">
        <v>15</v>
      </c>
      <c r="F7" s="3"/>
      <c r="G7" s="19" t="s">
        <v>145</v>
      </c>
      <c r="H7" s="3"/>
      <c r="I7" s="19" t="s">
        <v>148</v>
      </c>
      <c r="K7" s="73" t="s">
        <v>13</v>
      </c>
      <c r="L7" s="3"/>
      <c r="M7" s="73" t="s">
        <v>15</v>
      </c>
      <c r="N7" s="3"/>
      <c r="O7" s="73" t="s">
        <v>145</v>
      </c>
      <c r="P7" s="3"/>
      <c r="Q7" s="95" t="s">
        <v>148</v>
      </c>
      <c r="R7" s="95"/>
    </row>
    <row r="8" spans="1:19" ht="21.75" customHeight="1">
      <c r="A8" s="5" t="s">
        <v>34</v>
      </c>
      <c r="C8" s="38">
        <v>16000000</v>
      </c>
      <c r="D8" s="20"/>
      <c r="E8" s="38">
        <v>480492320000</v>
      </c>
      <c r="F8" s="20"/>
      <c r="G8" s="38">
        <v>473219999117</v>
      </c>
      <c r="H8" s="20"/>
      <c r="I8" s="38">
        <v>7272320883</v>
      </c>
      <c r="J8" s="20"/>
      <c r="K8" s="22">
        <v>16000000</v>
      </c>
      <c r="L8" s="20"/>
      <c r="M8" s="22">
        <v>480492320000</v>
      </c>
      <c r="N8" s="20"/>
      <c r="O8" s="22">
        <v>473219999117</v>
      </c>
      <c r="P8" s="20"/>
      <c r="Q8" s="22">
        <v>7272320883</v>
      </c>
      <c r="R8" s="38"/>
    </row>
    <row r="9" spans="1:19" ht="21.75" customHeight="1">
      <c r="A9" s="8" t="s">
        <v>22</v>
      </c>
      <c r="C9" s="22">
        <v>4275</v>
      </c>
      <c r="D9" s="20"/>
      <c r="E9" s="22">
        <v>11461760</v>
      </c>
      <c r="F9" s="20"/>
      <c r="G9" s="22">
        <v>10000140</v>
      </c>
      <c r="H9" s="20"/>
      <c r="I9" s="22">
        <v>1461620</v>
      </c>
      <c r="J9" s="20"/>
      <c r="K9" s="22">
        <v>4275</v>
      </c>
      <c r="L9" s="20"/>
      <c r="M9" s="22">
        <v>11461760</v>
      </c>
      <c r="N9" s="20"/>
      <c r="O9" s="22">
        <v>10000140</v>
      </c>
      <c r="P9" s="20"/>
      <c r="Q9" s="22">
        <v>1461620</v>
      </c>
      <c r="R9" s="22"/>
    </row>
    <row r="10" spans="1:19" ht="21.75" customHeight="1">
      <c r="A10" s="8" t="s">
        <v>21</v>
      </c>
      <c r="C10" s="22">
        <v>600000</v>
      </c>
      <c r="D10" s="20"/>
      <c r="E10" s="22">
        <v>4941504600</v>
      </c>
      <c r="F10" s="20"/>
      <c r="G10" s="22">
        <v>4297993800</v>
      </c>
      <c r="H10" s="20"/>
      <c r="I10" s="22">
        <v>643510799</v>
      </c>
      <c r="J10" s="20"/>
      <c r="K10" s="22">
        <v>600000</v>
      </c>
      <c r="L10" s="20"/>
      <c r="M10" s="22">
        <v>4941504600</v>
      </c>
      <c r="N10" s="20"/>
      <c r="O10" s="22">
        <v>3826917419</v>
      </c>
      <c r="P10" s="20"/>
      <c r="Q10" s="22">
        <v>1114587181</v>
      </c>
      <c r="R10" s="22"/>
    </row>
    <row r="11" spans="1:19" ht="21.75" customHeight="1">
      <c r="A11" s="8" t="s">
        <v>19</v>
      </c>
      <c r="C11" s="22">
        <v>334</v>
      </c>
      <c r="D11" s="20"/>
      <c r="E11" s="22">
        <v>2048164</v>
      </c>
      <c r="F11" s="20"/>
      <c r="G11" s="22">
        <v>1257911</v>
      </c>
      <c r="H11" s="20"/>
      <c r="I11" s="22">
        <v>790253</v>
      </c>
      <c r="J11" s="20"/>
      <c r="K11" s="22">
        <v>334</v>
      </c>
      <c r="L11" s="20"/>
      <c r="M11" s="22">
        <v>2048164</v>
      </c>
      <c r="N11" s="20"/>
      <c r="O11" s="22">
        <v>1271390</v>
      </c>
      <c r="P11" s="20"/>
      <c r="Q11" s="22">
        <v>776774</v>
      </c>
      <c r="R11" s="22"/>
    </row>
    <row r="12" spans="1:19" ht="21.75" customHeight="1">
      <c r="A12" s="8" t="s">
        <v>23</v>
      </c>
      <c r="C12" s="22">
        <v>2457000</v>
      </c>
      <c r="D12" s="20"/>
      <c r="E12" s="22">
        <v>25135856190</v>
      </c>
      <c r="F12" s="20"/>
      <c r="G12" s="22">
        <v>21072747408</v>
      </c>
      <c r="H12" s="20"/>
      <c r="I12" s="22">
        <v>4063108782</v>
      </c>
      <c r="J12" s="20"/>
      <c r="K12" s="22">
        <v>2457000</v>
      </c>
      <c r="L12" s="20"/>
      <c r="M12" s="22">
        <v>25135856190</v>
      </c>
      <c r="N12" s="20"/>
      <c r="O12" s="22">
        <v>21072747408</v>
      </c>
      <c r="P12" s="20"/>
      <c r="Q12" s="22">
        <v>4063108782</v>
      </c>
      <c r="R12" s="22"/>
    </row>
    <row r="13" spans="1:19" ht="21.75" customHeight="1">
      <c r="A13" s="8" t="s">
        <v>24</v>
      </c>
      <c r="C13" s="22">
        <v>515000</v>
      </c>
      <c r="D13" s="20"/>
      <c r="E13" s="22">
        <v>10353245953</v>
      </c>
      <c r="F13" s="20"/>
      <c r="G13" s="22">
        <v>8571603556</v>
      </c>
      <c r="H13" s="20"/>
      <c r="I13" s="22">
        <v>1781642396</v>
      </c>
      <c r="J13" s="20"/>
      <c r="K13" s="22">
        <v>515000</v>
      </c>
      <c r="L13" s="20"/>
      <c r="M13" s="22">
        <v>10353245953</v>
      </c>
      <c r="N13" s="20"/>
      <c r="O13" s="22">
        <v>8571603556</v>
      </c>
      <c r="P13" s="20"/>
      <c r="Q13" s="22">
        <v>1781642396</v>
      </c>
      <c r="R13" s="22"/>
    </row>
    <row r="14" spans="1:19" ht="21.75" customHeight="1">
      <c r="A14" s="8" t="s">
        <v>54</v>
      </c>
      <c r="C14" s="22">
        <v>970</v>
      </c>
      <c r="D14" s="20"/>
      <c r="E14" s="22">
        <v>912283376</v>
      </c>
      <c r="F14" s="20"/>
      <c r="G14" s="22">
        <v>902687566</v>
      </c>
      <c r="H14" s="20"/>
      <c r="I14" s="22">
        <v>9595810</v>
      </c>
      <c r="J14" s="20"/>
      <c r="K14" s="22">
        <v>970</v>
      </c>
      <c r="L14" s="20"/>
      <c r="M14" s="22">
        <v>912283376</v>
      </c>
      <c r="N14" s="20"/>
      <c r="O14" s="22">
        <v>902687566</v>
      </c>
      <c r="P14" s="20"/>
      <c r="Q14" s="22">
        <v>9595810</v>
      </c>
      <c r="R14" s="22"/>
    </row>
    <row r="15" spans="1:19" ht="21.75" customHeight="1">
      <c r="A15" s="8" t="s">
        <v>57</v>
      </c>
      <c r="C15" s="22">
        <v>2107459</v>
      </c>
      <c r="D15" s="20"/>
      <c r="E15" s="22">
        <v>1992108774558</v>
      </c>
      <c r="F15" s="20"/>
      <c r="G15" s="22">
        <v>1993360647622</v>
      </c>
      <c r="H15" s="20"/>
      <c r="I15" s="72">
        <v>-1251873063</v>
      </c>
      <c r="J15" s="20"/>
      <c r="K15" s="22">
        <v>2107459</v>
      </c>
      <c r="L15" s="20"/>
      <c r="M15" s="22">
        <v>1992108774558</v>
      </c>
      <c r="N15" s="20"/>
      <c r="O15" s="22">
        <v>1993360647622</v>
      </c>
      <c r="P15" s="20"/>
      <c r="Q15" s="72">
        <v>-1251873063</v>
      </c>
      <c r="R15" s="20"/>
      <c r="S15" s="22"/>
    </row>
    <row r="16" spans="1:19" ht="21.75" customHeight="1">
      <c r="A16" s="8" t="s">
        <v>44</v>
      </c>
      <c r="C16" s="22">
        <v>1500000</v>
      </c>
      <c r="D16" s="20"/>
      <c r="E16" s="22">
        <v>1499184375000</v>
      </c>
      <c r="F16" s="20"/>
      <c r="G16" s="22">
        <v>1499184375000</v>
      </c>
      <c r="H16" s="20"/>
      <c r="I16" s="72">
        <v>0</v>
      </c>
      <c r="J16" s="20"/>
      <c r="K16" s="22">
        <v>1500000</v>
      </c>
      <c r="L16" s="20"/>
      <c r="M16" s="22">
        <v>1499184375000</v>
      </c>
      <c r="N16" s="20"/>
      <c r="O16" s="22">
        <v>1500815625000</v>
      </c>
      <c r="P16" s="20"/>
      <c r="Q16" s="72">
        <v>-1631249999</v>
      </c>
      <c r="R16" s="22"/>
    </row>
    <row r="17" spans="1:18" ht="21.75" customHeight="1">
      <c r="A17" s="8" t="s">
        <v>60</v>
      </c>
      <c r="C17" s="22">
        <v>2200000</v>
      </c>
      <c r="D17" s="20"/>
      <c r="E17" s="22">
        <v>1793984190391</v>
      </c>
      <c r="F17" s="20"/>
      <c r="G17" s="22">
        <v>2090220000000</v>
      </c>
      <c r="H17" s="20"/>
      <c r="I17" s="72">
        <v>-296235809608</v>
      </c>
      <c r="J17" s="20"/>
      <c r="K17" s="22">
        <v>2200000</v>
      </c>
      <c r="L17" s="20"/>
      <c r="M17" s="22">
        <v>1793984190391</v>
      </c>
      <c r="N17" s="20"/>
      <c r="O17" s="22">
        <v>2090220000000</v>
      </c>
      <c r="P17" s="20"/>
      <c r="Q17" s="72">
        <v>-296235809608</v>
      </c>
      <c r="R17" s="22"/>
    </row>
    <row r="18" spans="1:18" ht="21.75" customHeight="1">
      <c r="A18" s="11" t="s">
        <v>51</v>
      </c>
      <c r="C18" s="39">
        <v>2817500</v>
      </c>
      <c r="D18" s="20"/>
      <c r="E18" s="39">
        <v>2391038415532</v>
      </c>
      <c r="F18" s="20"/>
      <c r="G18" s="39">
        <v>2740300500000</v>
      </c>
      <c r="H18" s="20"/>
      <c r="I18" s="72">
        <v>-349262084467</v>
      </c>
      <c r="J18" s="20"/>
      <c r="K18" s="22">
        <v>2817500</v>
      </c>
      <c r="L18" s="20"/>
      <c r="M18" s="64">
        <v>2391038415532</v>
      </c>
      <c r="N18" s="20"/>
      <c r="O18" s="22">
        <v>2740300500000</v>
      </c>
      <c r="P18" s="20"/>
      <c r="Q18" s="72">
        <v>-349262084467</v>
      </c>
      <c r="R18" s="39"/>
    </row>
    <row r="19" spans="1:18" ht="21.75" customHeight="1" thickBot="1">
      <c r="A19" s="98" t="s">
        <v>25</v>
      </c>
      <c r="C19" s="40">
        <f>SUM(C8:C18)</f>
        <v>28202538</v>
      </c>
      <c r="D19" s="20"/>
      <c r="E19" s="40">
        <f>SUM(E8:E18)</f>
        <v>8198164475524</v>
      </c>
      <c r="F19" s="20"/>
      <c r="G19" s="40">
        <f>SUM(G8:G18)</f>
        <v>8831141812120</v>
      </c>
      <c r="H19" s="20"/>
      <c r="I19" s="60">
        <f>SUM(I8:I18)</f>
        <v>-632977336595</v>
      </c>
      <c r="J19" s="20"/>
      <c r="K19" s="40">
        <f>SUM(K8:K18)</f>
        <v>28202538</v>
      </c>
      <c r="L19" s="20"/>
      <c r="M19" s="47">
        <f>SUM(M8:M18)</f>
        <v>8198164475524</v>
      </c>
      <c r="N19" s="20"/>
      <c r="O19" s="40">
        <f>SUM(O8:O18)</f>
        <v>8832301999218</v>
      </c>
      <c r="P19" s="20"/>
      <c r="Q19" s="97">
        <f>SUM(Q8:R18)</f>
        <v>-634137523691</v>
      </c>
      <c r="R19" s="97"/>
    </row>
    <row r="20" spans="1:18" ht="13.5" thickTop="1"/>
    <row r="21" spans="1:18" ht="18.75">
      <c r="C21" s="22"/>
      <c r="D21" s="20"/>
      <c r="E21" s="22"/>
      <c r="F21" s="20"/>
      <c r="G21" s="22"/>
      <c r="H21" s="20"/>
      <c r="I21" s="59"/>
      <c r="J21" s="20"/>
      <c r="K21" s="22"/>
      <c r="L21" s="20"/>
      <c r="M21" s="22"/>
      <c r="N21" s="20"/>
      <c r="O21" s="22"/>
      <c r="P21" s="20"/>
      <c r="Q21" s="96"/>
      <c r="R21" s="96"/>
    </row>
  </sheetData>
  <mergeCells count="10">
    <mergeCell ref="Q21:R21"/>
    <mergeCell ref="A1:Q1"/>
    <mergeCell ref="A2:R2"/>
    <mergeCell ref="A3:R3"/>
    <mergeCell ref="A5:R5"/>
    <mergeCell ref="A6:A7"/>
    <mergeCell ref="C6:I6"/>
    <mergeCell ref="K6:R6"/>
    <mergeCell ref="Q7:R7"/>
    <mergeCell ref="Q19:R19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1"/>
  <sheetViews>
    <sheetView rightToLeft="1" workbookViewId="0">
      <selection activeCell="J30" sqref="J3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ht="23.25" customHeight="1">
      <c r="A4" s="1" t="s">
        <v>3</v>
      </c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28" ht="21.75" customHeight="1">
      <c r="A5" s="86" t="s">
        <v>5</v>
      </c>
      <c r="B5" s="86"/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28" ht="14.45" customHeight="1">
      <c r="F6" s="83" t="s">
        <v>7</v>
      </c>
      <c r="G6" s="83"/>
      <c r="H6" s="83"/>
      <c r="I6" s="83"/>
      <c r="J6" s="83"/>
      <c r="L6" s="83" t="s">
        <v>8</v>
      </c>
      <c r="M6" s="83"/>
      <c r="N6" s="83"/>
      <c r="O6" s="83"/>
      <c r="P6" s="83"/>
      <c r="Q6" s="83"/>
      <c r="R6" s="83"/>
      <c r="T6" s="83" t="s">
        <v>9</v>
      </c>
      <c r="U6" s="83"/>
      <c r="V6" s="83"/>
      <c r="W6" s="83"/>
      <c r="X6" s="83"/>
      <c r="Y6" s="83"/>
      <c r="Z6" s="83"/>
      <c r="AA6" s="83"/>
      <c r="AB6" s="83"/>
    </row>
    <row r="7" spans="1:28" ht="14.45" customHeight="1">
      <c r="F7" s="3"/>
      <c r="G7" s="3"/>
      <c r="H7" s="3"/>
      <c r="I7" s="3"/>
      <c r="J7" s="3"/>
      <c r="L7" s="85" t="s">
        <v>10</v>
      </c>
      <c r="M7" s="85"/>
      <c r="N7" s="85"/>
      <c r="O7" s="3"/>
      <c r="P7" s="85" t="s">
        <v>11</v>
      </c>
      <c r="Q7" s="85"/>
      <c r="R7" s="85"/>
      <c r="T7" s="3"/>
      <c r="U7" s="3"/>
      <c r="V7" s="3"/>
      <c r="W7" s="3"/>
      <c r="X7" s="3"/>
      <c r="Y7" s="3"/>
      <c r="Z7" s="3"/>
      <c r="AA7" s="3"/>
      <c r="AB7" s="3"/>
    </row>
    <row r="8" spans="1:28" ht="18.75" customHeight="1">
      <c r="A8" s="83" t="s">
        <v>12</v>
      </c>
      <c r="B8" s="83"/>
      <c r="C8" s="83"/>
      <c r="E8" s="83" t="s">
        <v>13</v>
      </c>
      <c r="F8" s="83"/>
      <c r="H8" s="63" t="s">
        <v>14</v>
      </c>
      <c r="J8" s="63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84" t="s">
        <v>19</v>
      </c>
      <c r="B9" s="84"/>
      <c r="C9" s="84"/>
      <c r="E9" s="79">
        <v>334</v>
      </c>
      <c r="F9" s="79"/>
      <c r="G9" s="20"/>
      <c r="H9" s="22">
        <v>1271390</v>
      </c>
      <c r="I9" s="20"/>
      <c r="J9" s="22">
        <v>1257911.2675999999</v>
      </c>
      <c r="K9" s="20"/>
      <c r="L9" s="38">
        <v>0</v>
      </c>
      <c r="M9" s="20"/>
      <c r="N9" s="38">
        <v>0</v>
      </c>
      <c r="O9" s="20"/>
      <c r="P9" s="38">
        <v>0</v>
      </c>
      <c r="Q9" s="20"/>
      <c r="R9" s="22">
        <v>0</v>
      </c>
      <c r="S9" s="20"/>
      <c r="T9" s="22">
        <v>334</v>
      </c>
      <c r="U9" s="20"/>
      <c r="V9" s="22">
        <v>6180</v>
      </c>
      <c r="W9" s="20"/>
      <c r="X9" s="22">
        <v>1271390</v>
      </c>
      <c r="Y9" s="20"/>
      <c r="Z9" s="22">
        <v>2048164.3524</v>
      </c>
      <c r="AA9" s="20"/>
      <c r="AB9" s="21">
        <v>0</v>
      </c>
    </row>
    <row r="10" spans="1:28" ht="21.75" customHeight="1">
      <c r="A10" s="82" t="s">
        <v>20</v>
      </c>
      <c r="B10" s="82"/>
      <c r="C10" s="82"/>
      <c r="E10" s="79">
        <v>200000</v>
      </c>
      <c r="F10" s="79"/>
      <c r="G10" s="20"/>
      <c r="H10" s="22">
        <v>1715590587</v>
      </c>
      <c r="I10" s="20"/>
      <c r="J10" s="22">
        <v>1918818100</v>
      </c>
      <c r="K10" s="20"/>
      <c r="L10" s="22">
        <v>0</v>
      </c>
      <c r="M10" s="20"/>
      <c r="N10" s="22">
        <v>0</v>
      </c>
      <c r="O10" s="20"/>
      <c r="P10" s="72">
        <v>-200000</v>
      </c>
      <c r="Q10" s="20"/>
      <c r="R10" s="22">
        <v>1970409937</v>
      </c>
      <c r="S10" s="20"/>
      <c r="T10" s="22">
        <v>0</v>
      </c>
      <c r="U10" s="20"/>
      <c r="V10" s="22">
        <v>0</v>
      </c>
      <c r="W10" s="20"/>
      <c r="X10" s="22">
        <v>0</v>
      </c>
      <c r="Y10" s="20"/>
      <c r="Z10" s="22">
        <v>0</v>
      </c>
      <c r="AA10" s="20"/>
      <c r="AB10" s="23">
        <v>0</v>
      </c>
    </row>
    <row r="11" spans="1:28" ht="21.75" customHeight="1">
      <c r="A11" s="82" t="s">
        <v>21</v>
      </c>
      <c r="B11" s="82"/>
      <c r="C11" s="82"/>
      <c r="E11" s="79">
        <v>600000</v>
      </c>
      <c r="F11" s="79"/>
      <c r="G11" s="20"/>
      <c r="H11" s="22">
        <v>3826917419</v>
      </c>
      <c r="I11" s="20"/>
      <c r="J11" s="22">
        <v>4297993800</v>
      </c>
      <c r="K11" s="20"/>
      <c r="L11" s="22">
        <v>0</v>
      </c>
      <c r="M11" s="20"/>
      <c r="N11" s="22">
        <v>0</v>
      </c>
      <c r="O11" s="20"/>
      <c r="P11" s="22">
        <v>0</v>
      </c>
      <c r="Q11" s="20"/>
      <c r="R11" s="22">
        <v>0</v>
      </c>
      <c r="S11" s="20"/>
      <c r="T11" s="22">
        <v>600000</v>
      </c>
      <c r="U11" s="20"/>
      <c r="V11" s="22">
        <v>8300</v>
      </c>
      <c r="W11" s="20"/>
      <c r="X11" s="22">
        <v>3826917419</v>
      </c>
      <c r="Y11" s="20"/>
      <c r="Z11" s="22">
        <v>4941504600</v>
      </c>
      <c r="AA11" s="20"/>
      <c r="AB11" s="23">
        <v>0.02</v>
      </c>
    </row>
    <row r="12" spans="1:28" ht="21.75" customHeight="1">
      <c r="A12" s="82" t="s">
        <v>22</v>
      </c>
      <c r="B12" s="82"/>
      <c r="C12" s="82"/>
      <c r="E12" s="79">
        <v>0</v>
      </c>
      <c r="F12" s="79"/>
      <c r="G12" s="20"/>
      <c r="H12" s="22">
        <v>0</v>
      </c>
      <c r="I12" s="20"/>
      <c r="J12" s="22">
        <v>0</v>
      </c>
      <c r="K12" s="20"/>
      <c r="L12" s="22">
        <v>4275</v>
      </c>
      <c r="M12" s="20"/>
      <c r="N12" s="22">
        <v>10000140</v>
      </c>
      <c r="O12" s="20"/>
      <c r="P12" s="22">
        <v>0</v>
      </c>
      <c r="Q12" s="20"/>
      <c r="R12" s="22">
        <v>0</v>
      </c>
      <c r="S12" s="20"/>
      <c r="T12" s="22">
        <v>4275</v>
      </c>
      <c r="U12" s="20"/>
      <c r="V12" s="22">
        <v>2702</v>
      </c>
      <c r="W12" s="20"/>
      <c r="X12" s="22">
        <v>10000140</v>
      </c>
      <c r="Y12" s="20"/>
      <c r="Z12" s="22">
        <v>11461760.3835</v>
      </c>
      <c r="AA12" s="20"/>
      <c r="AB12" s="23">
        <v>0</v>
      </c>
    </row>
    <row r="13" spans="1:28" ht="21.75" customHeight="1">
      <c r="A13" s="82" t="s">
        <v>23</v>
      </c>
      <c r="B13" s="82"/>
      <c r="C13" s="82"/>
      <c r="E13" s="79">
        <v>0</v>
      </c>
      <c r="F13" s="79"/>
      <c r="G13" s="20"/>
      <c r="H13" s="22">
        <v>0</v>
      </c>
      <c r="I13" s="20"/>
      <c r="J13" s="22">
        <v>0</v>
      </c>
      <c r="K13" s="20"/>
      <c r="L13" s="22">
        <v>2457000</v>
      </c>
      <c r="M13" s="20"/>
      <c r="N13" s="22">
        <v>21072747408</v>
      </c>
      <c r="O13" s="20"/>
      <c r="P13" s="22">
        <v>0</v>
      </c>
      <c r="Q13" s="20"/>
      <c r="R13" s="22">
        <v>0</v>
      </c>
      <c r="S13" s="20"/>
      <c r="T13" s="22">
        <v>2457000</v>
      </c>
      <c r="U13" s="20"/>
      <c r="V13" s="22">
        <v>10310</v>
      </c>
      <c r="W13" s="20"/>
      <c r="X13" s="22">
        <v>21072747408</v>
      </c>
      <c r="Y13" s="20"/>
      <c r="Z13" s="22">
        <v>25135856190.900002</v>
      </c>
      <c r="AA13" s="20"/>
      <c r="AB13" s="23">
        <v>0.11</v>
      </c>
    </row>
    <row r="14" spans="1:28" ht="21.75" customHeight="1">
      <c r="A14" s="78" t="s">
        <v>24</v>
      </c>
      <c r="B14" s="78"/>
      <c r="C14" s="78"/>
      <c r="D14" s="12"/>
      <c r="E14" s="79">
        <v>0</v>
      </c>
      <c r="F14" s="80"/>
      <c r="G14" s="20"/>
      <c r="H14" s="39">
        <v>0</v>
      </c>
      <c r="I14" s="20"/>
      <c r="J14" s="39">
        <v>0</v>
      </c>
      <c r="K14" s="20"/>
      <c r="L14" s="64">
        <v>515000</v>
      </c>
      <c r="M14" s="20"/>
      <c r="N14" s="22">
        <v>8571603556</v>
      </c>
      <c r="O14" s="20"/>
      <c r="P14" s="39">
        <v>0</v>
      </c>
      <c r="Q14" s="20"/>
      <c r="R14" s="39">
        <v>0</v>
      </c>
      <c r="S14" s="20"/>
      <c r="T14" s="22">
        <v>515000</v>
      </c>
      <c r="U14" s="20"/>
      <c r="V14" s="22">
        <v>20260</v>
      </c>
      <c r="W14" s="20"/>
      <c r="X14" s="22">
        <v>8571603556</v>
      </c>
      <c r="Y14" s="20"/>
      <c r="Z14" s="22">
        <v>10353245953</v>
      </c>
      <c r="AA14" s="20"/>
      <c r="AB14" s="24">
        <v>0.05</v>
      </c>
    </row>
    <row r="15" spans="1:28" ht="21.75" customHeight="1" thickBot="1">
      <c r="A15" s="81" t="s">
        <v>25</v>
      </c>
      <c r="B15" s="81"/>
      <c r="C15" s="81"/>
      <c r="D15" s="81"/>
      <c r="E15" s="20"/>
      <c r="F15" s="40">
        <f>SUM(E9:F14)</f>
        <v>800334</v>
      </c>
      <c r="G15" s="22">
        <f t="shared" ref="G15:X15" si="0">SUM(F9:G14)</f>
        <v>0</v>
      </c>
      <c r="H15" s="40">
        <f t="shared" si="0"/>
        <v>5543779396</v>
      </c>
      <c r="I15" s="22">
        <f t="shared" si="0"/>
        <v>5543779396</v>
      </c>
      <c r="J15" s="40">
        <f t="shared" si="0"/>
        <v>6218069811.2676001</v>
      </c>
      <c r="K15" s="22">
        <f t="shared" si="0"/>
        <v>6218069811.2676001</v>
      </c>
      <c r="L15" s="47">
        <f t="shared" si="0"/>
        <v>2976275</v>
      </c>
      <c r="M15" s="40">
        <f t="shared" si="0"/>
        <v>2976275</v>
      </c>
      <c r="N15" s="40">
        <f t="shared" si="0"/>
        <v>29654351104</v>
      </c>
      <c r="O15" s="22">
        <f t="shared" si="0"/>
        <v>29654351104</v>
      </c>
      <c r="P15" s="74">
        <f t="shared" si="0"/>
        <v>-200000</v>
      </c>
      <c r="Q15" s="22">
        <f t="shared" si="0"/>
        <v>-200000</v>
      </c>
      <c r="R15" s="40">
        <f t="shared" si="0"/>
        <v>1970409937</v>
      </c>
      <c r="S15" s="22">
        <f t="shared" si="0"/>
        <v>1970409937</v>
      </c>
      <c r="T15" s="40">
        <f t="shared" si="0"/>
        <v>3576609</v>
      </c>
      <c r="U15" s="22">
        <f t="shared" si="0"/>
        <v>3576609</v>
      </c>
      <c r="V15" s="40">
        <f t="shared" si="0"/>
        <v>47752</v>
      </c>
      <c r="W15" s="22">
        <f t="shared" si="0"/>
        <v>47752</v>
      </c>
      <c r="X15" s="65">
        <f t="shared" si="0"/>
        <v>33482539913</v>
      </c>
      <c r="Y15" s="22">
        <f t="shared" ref="Y15" si="1">SUM(X9:Y14)</f>
        <v>33482539913</v>
      </c>
      <c r="Z15" s="40">
        <f t="shared" ref="Z15" si="2">SUM(Y9:Z14)</f>
        <v>40444116668.635902</v>
      </c>
      <c r="AB15" s="28">
        <v>0.18</v>
      </c>
    </row>
    <row r="16" spans="1:28" ht="23.25" customHeight="1" thickTop="1"/>
    <row r="18" spans="10:26">
      <c r="J18" s="27"/>
    </row>
    <row r="19" spans="10:26">
      <c r="J19" s="27"/>
      <c r="Z19" s="29"/>
    </row>
    <row r="20" spans="10:26">
      <c r="J20" s="27"/>
      <c r="Z20" s="29"/>
    </row>
    <row r="21" spans="10:26">
      <c r="J21" s="26"/>
      <c r="Z21" s="30"/>
    </row>
  </sheetData>
  <mergeCells count="2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4:C14"/>
    <mergeCell ref="E14:F14"/>
    <mergeCell ref="A15:D15"/>
    <mergeCell ref="A11:C11"/>
    <mergeCell ref="E11:F11"/>
    <mergeCell ref="A12:C12"/>
    <mergeCell ref="E12:F12"/>
    <mergeCell ref="A13:C13"/>
    <mergeCell ref="E13:F1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V17" sqref="U17:V17"/>
    </sheetView>
  </sheetViews>
  <sheetFormatPr defaultRowHeight="12.75"/>
  <cols>
    <col min="1" max="1" width="5.140625" customWidth="1"/>
    <col min="2" max="2" width="21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6.14062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85546875" customWidth="1"/>
    <col min="27" max="27" width="15.5703125" customWidth="1"/>
    <col min="28" max="28" width="1.5703125" customWidth="1"/>
  </cols>
  <sheetData>
    <row r="1" spans="1:27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7" ht="9" customHeight="1"/>
    <row r="5" spans="1:27" ht="27.75" customHeight="1">
      <c r="A5" s="1" t="s">
        <v>27</v>
      </c>
      <c r="B5" s="86" t="s">
        <v>28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1:27" ht="25.5" customHeight="1">
      <c r="E6" s="83" t="s">
        <v>7</v>
      </c>
      <c r="F6" s="83"/>
      <c r="G6" s="83"/>
      <c r="H6" s="83"/>
      <c r="I6" s="83"/>
      <c r="K6" s="83" t="s">
        <v>8</v>
      </c>
      <c r="L6" s="83"/>
      <c r="M6" s="83"/>
      <c r="N6" s="83"/>
      <c r="O6" s="83"/>
      <c r="P6" s="83"/>
      <c r="Q6" s="83"/>
      <c r="S6" s="83" t="s">
        <v>9</v>
      </c>
      <c r="T6" s="83"/>
      <c r="U6" s="83"/>
      <c r="V6" s="83"/>
      <c r="W6" s="83"/>
      <c r="X6" s="83"/>
      <c r="Y6" s="83"/>
      <c r="Z6" s="83"/>
      <c r="AA6" s="83"/>
    </row>
    <row r="7" spans="1:27" ht="20.25" customHeight="1">
      <c r="E7" s="3"/>
      <c r="F7" s="3"/>
      <c r="G7" s="3"/>
      <c r="H7" s="3"/>
      <c r="I7" s="3"/>
      <c r="K7" s="85" t="s">
        <v>29</v>
      </c>
      <c r="L7" s="85"/>
      <c r="M7" s="85"/>
      <c r="N7" s="3"/>
      <c r="O7" s="85" t="s">
        <v>30</v>
      </c>
      <c r="P7" s="85"/>
      <c r="Q7" s="85"/>
      <c r="S7" s="3"/>
      <c r="T7" s="3"/>
      <c r="U7" s="3"/>
      <c r="V7" s="3"/>
      <c r="W7" s="3"/>
      <c r="X7" s="3"/>
      <c r="Y7" s="3"/>
      <c r="Z7" s="3"/>
      <c r="AA7" s="3"/>
    </row>
    <row r="8" spans="1:27" ht="21" customHeight="1">
      <c r="A8" s="83" t="s">
        <v>31</v>
      </c>
      <c r="B8" s="83"/>
      <c r="D8" s="83" t="s">
        <v>32</v>
      </c>
      <c r="E8" s="8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33</v>
      </c>
      <c r="W8" s="2" t="s">
        <v>14</v>
      </c>
      <c r="Y8" s="2" t="s">
        <v>15</v>
      </c>
      <c r="AA8" s="44" t="s">
        <v>18</v>
      </c>
    </row>
    <row r="9" spans="1:27" ht="21.75" customHeight="1">
      <c r="A9" s="88" t="s">
        <v>34</v>
      </c>
      <c r="B9" s="88"/>
      <c r="D9" s="89">
        <v>0</v>
      </c>
      <c r="E9" s="89"/>
      <c r="G9" s="17">
        <v>0</v>
      </c>
      <c r="I9" s="17">
        <v>0</v>
      </c>
      <c r="K9" s="17">
        <v>16000000</v>
      </c>
      <c r="L9" s="20"/>
      <c r="M9" s="17">
        <v>473219999117</v>
      </c>
      <c r="N9" s="20"/>
      <c r="O9" s="42">
        <v>0</v>
      </c>
      <c r="P9" s="20"/>
      <c r="Q9" s="42">
        <v>0</v>
      </c>
      <c r="R9" s="20"/>
      <c r="S9" s="42">
        <v>16000000</v>
      </c>
      <c r="T9" s="20"/>
      <c r="U9" s="42">
        <v>30100</v>
      </c>
      <c r="V9" s="20"/>
      <c r="W9" s="17">
        <v>473219999117</v>
      </c>
      <c r="X9" s="20"/>
      <c r="Y9" s="17">
        <v>480492320000</v>
      </c>
      <c r="Z9" s="20"/>
      <c r="AA9" s="66">
        <v>2.15</v>
      </c>
    </row>
    <row r="10" spans="1:27" ht="21.75" customHeight="1">
      <c r="A10" s="81" t="s">
        <v>25</v>
      </c>
      <c r="B10" s="81"/>
      <c r="D10" s="87">
        <v>0</v>
      </c>
      <c r="E10" s="87"/>
      <c r="G10" s="15">
        <v>0</v>
      </c>
      <c r="I10" s="15">
        <v>0</v>
      </c>
      <c r="K10" s="15">
        <v>16000000</v>
      </c>
      <c r="L10" s="20"/>
      <c r="M10" s="15">
        <v>473219999117</v>
      </c>
      <c r="N10" s="20"/>
      <c r="O10" s="40">
        <v>0</v>
      </c>
      <c r="P10" s="20"/>
      <c r="Q10" s="40">
        <v>0</v>
      </c>
      <c r="R10" s="20"/>
      <c r="S10" s="40">
        <v>16000000</v>
      </c>
      <c r="T10" s="20"/>
      <c r="U10" s="40"/>
      <c r="V10" s="20"/>
      <c r="W10" s="15">
        <v>473219999117</v>
      </c>
      <c r="X10" s="20"/>
      <c r="Y10" s="15">
        <v>480492320000</v>
      </c>
      <c r="Z10" s="20"/>
      <c r="AA10" s="67">
        <v>2.15</v>
      </c>
    </row>
    <row r="11" spans="1:27" ht="18.75">
      <c r="K11" s="6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8"/>
  <sheetViews>
    <sheetView rightToLeft="1" topLeftCell="H6" workbookViewId="0">
      <selection activeCell="AJ19" sqref="AJ19:AJ20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7109375" bestFit="1" customWidth="1"/>
    <col min="19" max="19" width="1.28515625" customWidth="1"/>
    <col min="20" max="20" width="17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6.14062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85546875" customWidth="1"/>
    <col min="35" max="35" width="1.28515625" customWidth="1"/>
    <col min="36" max="36" width="18.7109375" customWidth="1"/>
    <col min="37" max="37" width="1.140625" customWidth="1"/>
    <col min="38" max="38" width="16.7109375" customWidth="1"/>
    <col min="39" max="39" width="1.140625" customWidth="1"/>
  </cols>
  <sheetData>
    <row r="1" spans="1:3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ht="24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ht="14.45" customHeight="1"/>
    <row r="5" spans="1:38" ht="18" customHeight="1">
      <c r="A5" s="1" t="s">
        <v>35</v>
      </c>
      <c r="B5" s="86" t="s">
        <v>36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1:38" ht="19.5" customHeight="1">
      <c r="A6" s="83" t="s">
        <v>37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 t="s">
        <v>7</v>
      </c>
      <c r="Q6" s="83"/>
      <c r="R6" s="83"/>
      <c r="S6" s="83"/>
      <c r="T6" s="83"/>
      <c r="V6" s="83" t="s">
        <v>8</v>
      </c>
      <c r="W6" s="83"/>
      <c r="X6" s="83"/>
      <c r="Y6" s="83"/>
      <c r="Z6" s="83"/>
      <c r="AA6" s="83"/>
      <c r="AB6" s="83"/>
      <c r="AD6" s="83" t="s">
        <v>9</v>
      </c>
      <c r="AE6" s="83"/>
      <c r="AF6" s="83"/>
      <c r="AG6" s="83"/>
      <c r="AH6" s="83"/>
      <c r="AI6" s="83"/>
      <c r="AJ6" s="83"/>
      <c r="AK6" s="83"/>
      <c r="AL6" s="83"/>
    </row>
    <row r="7" spans="1:38" ht="20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5" t="s">
        <v>10</v>
      </c>
      <c r="W7" s="85"/>
      <c r="X7" s="85"/>
      <c r="Y7" s="3"/>
      <c r="Z7" s="85" t="s">
        <v>11</v>
      </c>
      <c r="AA7" s="85"/>
      <c r="AB7" s="85"/>
      <c r="AD7" s="3"/>
      <c r="AE7" s="3"/>
      <c r="AF7" s="3"/>
      <c r="AG7" s="3"/>
      <c r="AH7" s="3"/>
      <c r="AI7" s="3"/>
      <c r="AJ7" s="3"/>
      <c r="AK7" s="3"/>
      <c r="AL7" s="3"/>
    </row>
    <row r="8" spans="1:38" ht="23.25" customHeight="1">
      <c r="A8" s="83" t="s">
        <v>38</v>
      </c>
      <c r="B8" s="83"/>
      <c r="D8" s="2" t="s">
        <v>39</v>
      </c>
      <c r="F8" s="2" t="s">
        <v>40</v>
      </c>
      <c r="H8" s="2" t="s">
        <v>41</v>
      </c>
      <c r="J8" s="2" t="s">
        <v>42</v>
      </c>
      <c r="L8" s="2" t="s">
        <v>43</v>
      </c>
      <c r="N8" s="2" t="s">
        <v>26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84" t="s">
        <v>44</v>
      </c>
      <c r="B9" s="84"/>
      <c r="D9" s="5" t="s">
        <v>45</v>
      </c>
      <c r="F9" s="5" t="s">
        <v>45</v>
      </c>
      <c r="H9" s="5" t="s">
        <v>46</v>
      </c>
      <c r="J9" s="5" t="s">
        <v>47</v>
      </c>
      <c r="L9" s="21">
        <v>23</v>
      </c>
      <c r="M9" s="20"/>
      <c r="N9" s="21">
        <v>23</v>
      </c>
      <c r="O9" s="20"/>
      <c r="P9" s="22">
        <v>1500000</v>
      </c>
      <c r="Q9" s="20"/>
      <c r="R9" s="22">
        <v>1500815625000</v>
      </c>
      <c r="S9" s="20"/>
      <c r="T9" s="22">
        <v>1499184375000</v>
      </c>
      <c r="U9" s="20"/>
      <c r="V9" s="38">
        <v>0</v>
      </c>
      <c r="W9" s="20"/>
      <c r="X9" s="38">
        <v>0</v>
      </c>
      <c r="Y9" s="20"/>
      <c r="Z9" s="38">
        <v>0</v>
      </c>
      <c r="AA9" s="20"/>
      <c r="AB9" s="38">
        <v>0</v>
      </c>
      <c r="AC9" s="20"/>
      <c r="AD9" s="22">
        <v>1500000</v>
      </c>
      <c r="AE9" s="20"/>
      <c r="AF9" s="22">
        <v>1000000</v>
      </c>
      <c r="AG9" s="20"/>
      <c r="AH9" s="22">
        <v>1500815625000</v>
      </c>
      <c r="AI9" s="20"/>
      <c r="AJ9" s="22">
        <v>1499184375000</v>
      </c>
      <c r="AK9" s="20"/>
      <c r="AL9" s="21">
        <v>6.71</v>
      </c>
    </row>
    <row r="10" spans="1:38" ht="21.75" customHeight="1">
      <c r="A10" s="82" t="s">
        <v>48</v>
      </c>
      <c r="B10" s="82"/>
      <c r="D10" s="8" t="s">
        <v>45</v>
      </c>
      <c r="F10" s="8" t="s">
        <v>45</v>
      </c>
      <c r="H10" s="8" t="s">
        <v>49</v>
      </c>
      <c r="J10" s="8" t="s">
        <v>50</v>
      </c>
      <c r="L10" s="23">
        <v>23</v>
      </c>
      <c r="M10" s="20"/>
      <c r="N10" s="23">
        <v>23</v>
      </c>
      <c r="O10" s="20"/>
      <c r="P10" s="22">
        <v>600000</v>
      </c>
      <c r="Q10" s="20"/>
      <c r="R10" s="22">
        <v>482420000000</v>
      </c>
      <c r="S10" s="20"/>
      <c r="T10" s="22">
        <v>500565669337</v>
      </c>
      <c r="U10" s="20"/>
      <c r="V10" s="22">
        <v>0</v>
      </c>
      <c r="W10" s="20"/>
      <c r="X10" s="22">
        <v>0</v>
      </c>
      <c r="Y10" s="20"/>
      <c r="Z10" s="22">
        <v>600000</v>
      </c>
      <c r="AA10" s="20"/>
      <c r="AB10" s="22">
        <v>477480000000</v>
      </c>
      <c r="AC10" s="20"/>
      <c r="AD10" s="22">
        <v>0</v>
      </c>
      <c r="AE10" s="20"/>
      <c r="AF10" s="22">
        <v>0</v>
      </c>
      <c r="AG10" s="20"/>
      <c r="AH10" s="22">
        <v>0</v>
      </c>
      <c r="AI10" s="20"/>
      <c r="AJ10" s="22">
        <v>0</v>
      </c>
      <c r="AK10" s="20"/>
      <c r="AL10" s="23">
        <v>0</v>
      </c>
    </row>
    <row r="11" spans="1:38" ht="21.75" customHeight="1">
      <c r="A11" s="82" t="s">
        <v>51</v>
      </c>
      <c r="B11" s="82"/>
      <c r="D11" s="8" t="s">
        <v>45</v>
      </c>
      <c r="F11" s="8" t="s">
        <v>45</v>
      </c>
      <c r="H11" s="8" t="s">
        <v>52</v>
      </c>
      <c r="J11" s="8" t="s">
        <v>53</v>
      </c>
      <c r="L11" s="23">
        <v>23</v>
      </c>
      <c r="M11" s="20"/>
      <c r="N11" s="23">
        <v>23</v>
      </c>
      <c r="O11" s="20"/>
      <c r="P11" s="22">
        <v>0</v>
      </c>
      <c r="Q11" s="20"/>
      <c r="R11" s="22">
        <v>0</v>
      </c>
      <c r="S11" s="20"/>
      <c r="T11" s="22">
        <v>0</v>
      </c>
      <c r="U11" s="20"/>
      <c r="V11" s="22">
        <v>2817500</v>
      </c>
      <c r="W11" s="20"/>
      <c r="X11" s="22">
        <v>2740300500000</v>
      </c>
      <c r="Y11" s="20"/>
      <c r="Z11" s="22">
        <v>0</v>
      </c>
      <c r="AA11" s="20"/>
      <c r="AB11" s="22">
        <v>0</v>
      </c>
      <c r="AC11" s="20"/>
      <c r="AD11" s="22">
        <v>2817500</v>
      </c>
      <c r="AE11" s="20"/>
      <c r="AF11" s="22">
        <v>849100</v>
      </c>
      <c r="AG11" s="20"/>
      <c r="AH11" s="22">
        <v>2740300500000</v>
      </c>
      <c r="AI11" s="20"/>
      <c r="AJ11" s="22">
        <v>2391038415532</v>
      </c>
      <c r="AK11" s="20"/>
      <c r="AL11" s="23">
        <v>10.7</v>
      </c>
    </row>
    <row r="12" spans="1:38" ht="21.75" customHeight="1">
      <c r="A12" s="82" t="s">
        <v>54</v>
      </c>
      <c r="B12" s="82"/>
      <c r="D12" s="8" t="s">
        <v>45</v>
      </c>
      <c r="F12" s="8" t="s">
        <v>45</v>
      </c>
      <c r="H12" s="8" t="s">
        <v>55</v>
      </c>
      <c r="J12" s="8" t="s">
        <v>56</v>
      </c>
      <c r="L12" s="23">
        <v>0</v>
      </c>
      <c r="M12" s="20"/>
      <c r="N12" s="23">
        <v>0</v>
      </c>
      <c r="O12" s="20"/>
      <c r="P12" s="22">
        <v>0</v>
      </c>
      <c r="Q12" s="20"/>
      <c r="R12" s="22">
        <v>0</v>
      </c>
      <c r="S12" s="20"/>
      <c r="T12" s="22">
        <v>0</v>
      </c>
      <c r="U12" s="20"/>
      <c r="V12" s="22">
        <v>970</v>
      </c>
      <c r="W12" s="20"/>
      <c r="X12" s="22">
        <v>902687566</v>
      </c>
      <c r="Y12" s="20"/>
      <c r="Z12" s="22">
        <v>0</v>
      </c>
      <c r="AA12" s="20"/>
      <c r="AB12" s="22">
        <v>0</v>
      </c>
      <c r="AC12" s="20"/>
      <c r="AD12" s="22">
        <v>970</v>
      </c>
      <c r="AE12" s="20"/>
      <c r="AF12" s="22">
        <v>941010</v>
      </c>
      <c r="AG12" s="20"/>
      <c r="AH12" s="22">
        <v>902687566</v>
      </c>
      <c r="AI12" s="20"/>
      <c r="AJ12" s="22">
        <v>912283376</v>
      </c>
      <c r="AK12" s="20"/>
      <c r="AL12" s="23">
        <v>0</v>
      </c>
    </row>
    <row r="13" spans="1:38" ht="21.75" customHeight="1">
      <c r="A13" s="82" t="s">
        <v>57</v>
      </c>
      <c r="B13" s="82"/>
      <c r="D13" s="8" t="s">
        <v>45</v>
      </c>
      <c r="F13" s="8" t="s">
        <v>45</v>
      </c>
      <c r="H13" s="8" t="s">
        <v>58</v>
      </c>
      <c r="J13" s="8" t="s">
        <v>59</v>
      </c>
      <c r="L13" s="23">
        <v>23</v>
      </c>
      <c r="M13" s="20"/>
      <c r="N13" s="23">
        <v>23</v>
      </c>
      <c r="O13" s="20"/>
      <c r="P13" s="22">
        <v>0</v>
      </c>
      <c r="Q13" s="20"/>
      <c r="R13" s="22">
        <v>0</v>
      </c>
      <c r="S13" s="20"/>
      <c r="T13" s="22">
        <v>0</v>
      </c>
      <c r="U13" s="20"/>
      <c r="V13" s="22">
        <v>2107459</v>
      </c>
      <c r="W13" s="20"/>
      <c r="X13" s="22">
        <v>1993360647622</v>
      </c>
      <c r="Y13" s="20"/>
      <c r="Z13" s="22">
        <v>0</v>
      </c>
      <c r="AA13" s="20"/>
      <c r="AB13" s="22">
        <v>0</v>
      </c>
      <c r="AC13" s="20"/>
      <c r="AD13" s="22">
        <v>2107459</v>
      </c>
      <c r="AE13" s="20"/>
      <c r="AF13" s="22">
        <v>945780</v>
      </c>
      <c r="AG13" s="20"/>
      <c r="AH13" s="22">
        <v>1993360647622</v>
      </c>
      <c r="AI13" s="20"/>
      <c r="AJ13" s="22">
        <v>1992108774558</v>
      </c>
      <c r="AK13" s="20"/>
      <c r="AL13" s="23">
        <v>8.91</v>
      </c>
    </row>
    <row r="14" spans="1:38" ht="21.75" customHeight="1">
      <c r="A14" s="82" t="s">
        <v>60</v>
      </c>
      <c r="B14" s="82"/>
      <c r="D14" s="8" t="s">
        <v>45</v>
      </c>
      <c r="F14" s="8" t="s">
        <v>45</v>
      </c>
      <c r="H14" s="8" t="s">
        <v>61</v>
      </c>
      <c r="J14" s="8" t="s">
        <v>62</v>
      </c>
      <c r="L14" s="23">
        <v>23</v>
      </c>
      <c r="M14" s="20"/>
      <c r="N14" s="23">
        <v>23</v>
      </c>
      <c r="O14" s="20"/>
      <c r="P14" s="22">
        <v>0</v>
      </c>
      <c r="Q14" s="20"/>
      <c r="R14" s="22">
        <v>0</v>
      </c>
      <c r="S14" s="20"/>
      <c r="T14" s="22">
        <v>0</v>
      </c>
      <c r="U14" s="20"/>
      <c r="V14" s="22">
        <v>2200000</v>
      </c>
      <c r="W14" s="20"/>
      <c r="X14" s="22">
        <v>2090220000000</v>
      </c>
      <c r="Y14" s="20"/>
      <c r="Z14" s="22">
        <v>0</v>
      </c>
      <c r="AA14" s="20"/>
      <c r="AB14" s="22">
        <v>0</v>
      </c>
      <c r="AC14" s="20"/>
      <c r="AD14" s="22">
        <v>2200000</v>
      </c>
      <c r="AE14" s="20"/>
      <c r="AF14" s="22">
        <v>815891</v>
      </c>
      <c r="AG14" s="20"/>
      <c r="AH14" s="22">
        <v>2090220000000</v>
      </c>
      <c r="AI14" s="20"/>
      <c r="AJ14" s="22">
        <v>1793984190391</v>
      </c>
      <c r="AK14" s="20"/>
      <c r="AL14" s="23">
        <v>8.0299999999999994</v>
      </c>
    </row>
    <row r="15" spans="1:38" ht="21.75" customHeight="1">
      <c r="A15" s="78" t="s">
        <v>63</v>
      </c>
      <c r="B15" s="78"/>
      <c r="D15" s="11" t="s">
        <v>45</v>
      </c>
      <c r="F15" s="11" t="s">
        <v>45</v>
      </c>
      <c r="H15" s="11" t="s">
        <v>64</v>
      </c>
      <c r="J15" s="11" t="s">
        <v>65</v>
      </c>
      <c r="L15" s="24">
        <v>23</v>
      </c>
      <c r="M15" s="20"/>
      <c r="N15" s="24">
        <v>23</v>
      </c>
      <c r="O15" s="20"/>
      <c r="P15" s="39">
        <v>0</v>
      </c>
      <c r="Q15" s="20"/>
      <c r="R15" s="39">
        <v>0</v>
      </c>
      <c r="S15" s="20"/>
      <c r="T15" s="39">
        <v>0</v>
      </c>
      <c r="U15" s="20"/>
      <c r="V15" s="22">
        <v>620000</v>
      </c>
      <c r="W15" s="20"/>
      <c r="X15" s="39">
        <v>490170000000</v>
      </c>
      <c r="Y15" s="20"/>
      <c r="Z15" s="22">
        <v>620000</v>
      </c>
      <c r="AA15" s="20"/>
      <c r="AB15" s="22">
        <v>490980000000</v>
      </c>
      <c r="AC15" s="20"/>
      <c r="AD15" s="39">
        <v>0</v>
      </c>
      <c r="AE15" s="20"/>
      <c r="AF15" s="39">
        <v>0</v>
      </c>
      <c r="AG15" s="20"/>
      <c r="AH15" s="39">
        <v>0</v>
      </c>
      <c r="AI15" s="20"/>
      <c r="AJ15" s="39">
        <v>0</v>
      </c>
      <c r="AK15" s="20"/>
      <c r="AL15" s="23">
        <v>0</v>
      </c>
    </row>
    <row r="16" spans="1:38" ht="21.75" customHeight="1" thickBot="1">
      <c r="A16" s="81" t="s">
        <v>25</v>
      </c>
      <c r="B16" s="81"/>
      <c r="D16" s="15"/>
      <c r="F16" s="15"/>
      <c r="H16" s="15"/>
      <c r="J16" s="15"/>
      <c r="L16" s="40"/>
      <c r="M16" s="20"/>
      <c r="N16" s="40"/>
      <c r="O16" s="20"/>
      <c r="P16" s="40">
        <f>SUM(P9:P15)</f>
        <v>2100000</v>
      </c>
      <c r="Q16" s="22">
        <f t="shared" ref="Q16:AJ16" si="0">SUM(Q9:Q15)</f>
        <v>0</v>
      </c>
      <c r="R16" s="40">
        <f>SUM(R9:R15)</f>
        <v>1983235625000</v>
      </c>
      <c r="S16" s="22">
        <f t="shared" si="0"/>
        <v>0</v>
      </c>
      <c r="T16" s="40">
        <f t="shared" si="0"/>
        <v>1999750044337</v>
      </c>
      <c r="U16" s="22">
        <f t="shared" si="0"/>
        <v>0</v>
      </c>
      <c r="V16" s="40">
        <f t="shared" si="0"/>
        <v>7745929</v>
      </c>
      <c r="W16" s="22">
        <f t="shared" si="0"/>
        <v>0</v>
      </c>
      <c r="X16" s="40">
        <f t="shared" si="0"/>
        <v>7314953835188</v>
      </c>
      <c r="Y16" s="22">
        <f t="shared" si="0"/>
        <v>0</v>
      </c>
      <c r="Z16" s="40">
        <f t="shared" si="0"/>
        <v>1220000</v>
      </c>
      <c r="AA16" s="22">
        <f t="shared" si="0"/>
        <v>0</v>
      </c>
      <c r="AB16" s="40">
        <f t="shared" si="0"/>
        <v>968460000000</v>
      </c>
      <c r="AC16" s="22">
        <f t="shared" si="0"/>
        <v>0</v>
      </c>
      <c r="AD16" s="40">
        <f t="shared" si="0"/>
        <v>8625929</v>
      </c>
      <c r="AE16" s="22">
        <f t="shared" si="0"/>
        <v>0</v>
      </c>
      <c r="AF16" s="40">
        <f t="shared" si="0"/>
        <v>4551781</v>
      </c>
      <c r="AG16" s="22">
        <f t="shared" si="0"/>
        <v>0</v>
      </c>
      <c r="AH16" s="40">
        <f t="shared" si="0"/>
        <v>8325599460188</v>
      </c>
      <c r="AI16" s="22">
        <f t="shared" si="0"/>
        <v>0</v>
      </c>
      <c r="AJ16" s="40">
        <f t="shared" si="0"/>
        <v>7677228038857</v>
      </c>
      <c r="AK16" s="20"/>
      <c r="AL16" s="70">
        <f>SUM(AL9:AL15)</f>
        <v>34.35</v>
      </c>
    </row>
    <row r="17" spans="28:38" ht="19.5" thickTop="1">
      <c r="AL17" s="23"/>
    </row>
    <row r="28" spans="28:38" ht="14.25">
      <c r="AB28" s="45"/>
    </row>
  </sheetData>
  <mergeCells count="1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1"/>
  <sheetViews>
    <sheetView rightToLeft="1" workbookViewId="0">
      <selection activeCell="O23" sqref="O2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20.28515625" customWidth="1"/>
    <col min="17" max="17" width="11.7109375" bestFit="1" customWidth="1"/>
  </cols>
  <sheetData>
    <row r="1" spans="1:17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7" ht="24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7" ht="24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7" ht="28.5" customHeight="1">
      <c r="A4" s="86" t="s">
        <v>66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7" ht="27" customHeight="1">
      <c r="A5" s="86" t="s">
        <v>67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7" ht="14.45" customHeight="1"/>
    <row r="7" spans="1:17" ht="14.45" customHeight="1">
      <c r="A7" s="71"/>
      <c r="C7" s="83" t="s">
        <v>9</v>
      </c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7" ht="20.25" customHeight="1">
      <c r="A8" s="2" t="s">
        <v>68</v>
      </c>
      <c r="C8" s="4" t="s">
        <v>13</v>
      </c>
      <c r="D8" s="3"/>
      <c r="E8" s="4" t="s">
        <v>69</v>
      </c>
      <c r="F8" s="3"/>
      <c r="G8" s="4" t="s">
        <v>70</v>
      </c>
      <c r="H8" s="3"/>
      <c r="I8" s="4" t="s">
        <v>71</v>
      </c>
      <c r="J8" s="3"/>
      <c r="K8" s="4" t="s">
        <v>72</v>
      </c>
      <c r="L8" s="3"/>
      <c r="M8" s="4" t="s">
        <v>73</v>
      </c>
    </row>
    <row r="9" spans="1:17" ht="24.75" customHeight="1">
      <c r="A9" s="16" t="s">
        <v>60</v>
      </c>
      <c r="C9" s="76">
        <v>2200000</v>
      </c>
      <c r="D9" s="20"/>
      <c r="E9" s="42">
        <v>813500</v>
      </c>
      <c r="F9" s="20"/>
      <c r="G9" s="42">
        <v>815891</v>
      </c>
      <c r="H9" s="20"/>
      <c r="I9" s="43" t="s">
        <v>74</v>
      </c>
      <c r="J9" s="20"/>
      <c r="K9" s="42">
        <v>1793984190391</v>
      </c>
      <c r="M9" s="68" t="s">
        <v>75</v>
      </c>
      <c r="P9" s="32"/>
      <c r="Q9" s="26"/>
    </row>
    <row r="10" spans="1:17" ht="21.75" customHeight="1" thickBot="1">
      <c r="A10" s="14" t="s">
        <v>25</v>
      </c>
      <c r="C10" s="69">
        <v>2200000</v>
      </c>
      <c r="D10" s="20"/>
      <c r="E10" s="40"/>
      <c r="F10" s="20"/>
      <c r="G10" s="40"/>
      <c r="H10" s="20"/>
      <c r="I10" s="40"/>
      <c r="J10" s="20"/>
      <c r="K10" s="40">
        <v>1793984190391</v>
      </c>
      <c r="M10" s="15"/>
      <c r="P10" s="27"/>
    </row>
    <row r="11" spans="1:17" ht="13.5" thickTop="1">
      <c r="P11" s="2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"/>
  <sheetViews>
    <sheetView rightToLeft="1" workbookViewId="0">
      <selection activeCell="B6" sqref="B6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8.5703125" bestFit="1" customWidth="1"/>
    <col min="11" max="11" width="1" customWidth="1"/>
    <col min="12" max="12" width="19.42578125" customWidth="1"/>
    <col min="13" max="13" width="0.28515625" customWidth="1"/>
    <col min="15" max="15" width="12.42578125" bestFit="1" customWidth="1"/>
    <col min="19" max="19" width="17.5703125" bestFit="1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9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S2" s="26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S3" s="33"/>
    </row>
    <row r="4" spans="1:19" ht="14.45" customHeight="1"/>
    <row r="5" spans="1:19" ht="24" customHeight="1">
      <c r="A5" s="1" t="s">
        <v>76</v>
      </c>
      <c r="B5" s="86" t="s">
        <v>77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9" ht="24.75" customHeight="1">
      <c r="D6" s="2" t="s">
        <v>7</v>
      </c>
      <c r="F6" s="83" t="s">
        <v>8</v>
      </c>
      <c r="G6" s="83"/>
      <c r="H6" s="83"/>
      <c r="J6" s="2" t="s">
        <v>9</v>
      </c>
      <c r="L6" s="71"/>
    </row>
    <row r="7" spans="1:19" ht="14.45" customHeight="1">
      <c r="D7" s="3"/>
      <c r="F7" s="3"/>
      <c r="G7" s="3"/>
      <c r="H7" s="3"/>
      <c r="J7" s="3"/>
    </row>
    <row r="8" spans="1:19" ht="14.45" customHeight="1">
      <c r="A8" s="83" t="s">
        <v>78</v>
      </c>
      <c r="B8" s="83"/>
      <c r="D8" s="46" t="s">
        <v>79</v>
      </c>
      <c r="F8" s="2" t="s">
        <v>80</v>
      </c>
      <c r="H8" s="2" t="s">
        <v>81</v>
      </c>
      <c r="J8" s="2" t="s">
        <v>79</v>
      </c>
      <c r="L8" s="2" t="s">
        <v>18</v>
      </c>
    </row>
    <row r="9" spans="1:19" ht="21.75" customHeight="1">
      <c r="A9" s="84" t="s">
        <v>82</v>
      </c>
      <c r="B9" s="84"/>
      <c r="D9" s="38">
        <v>492325081375</v>
      </c>
      <c r="E9" s="20"/>
      <c r="F9" s="38">
        <v>9124717405278</v>
      </c>
      <c r="G9" s="20"/>
      <c r="H9" s="38">
        <v>9237395408421</v>
      </c>
      <c r="I9" s="20"/>
      <c r="J9" s="38">
        <v>379647078232</v>
      </c>
      <c r="L9" s="21" t="s">
        <v>83</v>
      </c>
    </row>
    <row r="10" spans="1:19" ht="21.75" customHeight="1">
      <c r="A10" s="82" t="s">
        <v>84</v>
      </c>
      <c r="B10" s="82"/>
      <c r="D10" s="22">
        <v>9998500000000</v>
      </c>
      <c r="E10" s="20"/>
      <c r="F10" s="22">
        <v>0</v>
      </c>
      <c r="G10" s="20"/>
      <c r="H10" s="22">
        <v>0</v>
      </c>
      <c r="I10" s="20"/>
      <c r="J10" s="22">
        <v>9998500000000</v>
      </c>
      <c r="L10" s="23" t="s">
        <v>85</v>
      </c>
    </row>
    <row r="11" spans="1:19" ht="21.75" customHeight="1">
      <c r="A11" s="82" t="s">
        <v>86</v>
      </c>
      <c r="B11" s="82"/>
      <c r="D11" s="22">
        <v>25896026612</v>
      </c>
      <c r="E11" s="20"/>
      <c r="F11" s="22">
        <v>204699423765</v>
      </c>
      <c r="G11" s="20"/>
      <c r="H11" s="22">
        <v>205001604595</v>
      </c>
      <c r="I11" s="20"/>
      <c r="J11" s="22">
        <v>25593845782</v>
      </c>
      <c r="L11" s="23" t="s">
        <v>87</v>
      </c>
    </row>
    <row r="12" spans="1:19" ht="21.75" customHeight="1">
      <c r="A12" s="82" t="s">
        <v>84</v>
      </c>
      <c r="B12" s="82"/>
      <c r="D12" s="22">
        <v>1065950000000</v>
      </c>
      <c r="E12" s="20"/>
      <c r="F12" s="22">
        <v>0</v>
      </c>
      <c r="G12" s="20"/>
      <c r="H12" s="22">
        <v>0</v>
      </c>
      <c r="I12" s="20"/>
      <c r="J12" s="22">
        <v>1065950000000</v>
      </c>
      <c r="L12" s="23" t="s">
        <v>88</v>
      </c>
      <c r="P12" s="31"/>
    </row>
    <row r="13" spans="1:19" ht="21.75" customHeight="1">
      <c r="A13" s="82" t="s">
        <v>89</v>
      </c>
      <c r="B13" s="82"/>
      <c r="D13" s="22">
        <v>1780960</v>
      </c>
      <c r="E13" s="20"/>
      <c r="F13" s="22">
        <v>6305</v>
      </c>
      <c r="G13" s="20"/>
      <c r="H13" s="22">
        <v>0</v>
      </c>
      <c r="I13" s="20"/>
      <c r="J13" s="22">
        <v>1787265</v>
      </c>
      <c r="L13" s="23">
        <v>0</v>
      </c>
    </row>
    <row r="14" spans="1:19" ht="21.75" customHeight="1">
      <c r="A14" s="82" t="s">
        <v>91</v>
      </c>
      <c r="B14" s="82"/>
      <c r="D14" s="22">
        <v>49970000</v>
      </c>
      <c r="E14" s="20"/>
      <c r="F14" s="22">
        <v>108571754784</v>
      </c>
      <c r="G14" s="20"/>
      <c r="H14" s="22">
        <v>108584774696</v>
      </c>
      <c r="I14" s="20"/>
      <c r="J14" s="22">
        <v>36950088</v>
      </c>
      <c r="L14" s="23" t="s">
        <v>90</v>
      </c>
    </row>
    <row r="15" spans="1:19" ht="21.75" customHeight="1">
      <c r="A15" s="78" t="s">
        <v>92</v>
      </c>
      <c r="B15" s="78"/>
      <c r="D15" s="39">
        <v>1645000000000</v>
      </c>
      <c r="E15" s="20"/>
      <c r="F15" s="39">
        <v>0</v>
      </c>
      <c r="G15" s="20"/>
      <c r="H15" s="39">
        <v>0</v>
      </c>
      <c r="I15" s="20"/>
      <c r="J15" s="39">
        <v>1645000000000</v>
      </c>
      <c r="L15" s="24" t="s">
        <v>93</v>
      </c>
    </row>
    <row r="16" spans="1:19" ht="21.75" customHeight="1" thickBot="1">
      <c r="A16" s="81" t="s">
        <v>25</v>
      </c>
      <c r="B16" s="81"/>
      <c r="D16" s="47">
        <f>SUM(D9:D15)</f>
        <v>13227722858947</v>
      </c>
      <c r="E16" s="22">
        <f t="shared" ref="E16:K16" si="0">SUM(E9:E15)</f>
        <v>0</v>
      </c>
      <c r="F16" s="40">
        <f>SUM(F9:F15)</f>
        <v>9437988590132</v>
      </c>
      <c r="G16" s="22">
        <f t="shared" si="0"/>
        <v>0</v>
      </c>
      <c r="H16" s="40">
        <f>SUM(H9:H15)</f>
        <v>9550981787712</v>
      </c>
      <c r="I16" s="22">
        <f t="shared" si="0"/>
        <v>0</v>
      </c>
      <c r="J16" s="40">
        <f>SUM(J9:J15)</f>
        <v>13114729661367</v>
      </c>
      <c r="K16" s="9">
        <f t="shared" si="0"/>
        <v>0</v>
      </c>
      <c r="L16" s="62">
        <v>0.58679999999999999</v>
      </c>
    </row>
    <row r="17" spans="4:12" ht="13.5" thickTop="1"/>
    <row r="19" spans="4:12" ht="18.75">
      <c r="D19" s="9"/>
      <c r="F19" s="9"/>
      <c r="H19" s="9"/>
      <c r="J19" s="9"/>
      <c r="L19" s="10"/>
    </row>
    <row r="21" spans="4:12">
      <c r="D21" s="26"/>
      <c r="E21" s="26">
        <f t="shared" ref="E21:K21" si="1">E16-E19</f>
        <v>0</v>
      </c>
      <c r="F21" s="26"/>
      <c r="G21" s="26">
        <f t="shared" si="1"/>
        <v>0</v>
      </c>
      <c r="H21" s="26"/>
      <c r="I21" s="26">
        <f t="shared" si="1"/>
        <v>0</v>
      </c>
      <c r="J21" s="26"/>
      <c r="K21" s="26">
        <f t="shared" si="1"/>
        <v>0</v>
      </c>
      <c r="L21" s="26"/>
    </row>
  </sheetData>
  <mergeCells count="14"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workbookViewId="0">
      <selection activeCell="H16" sqref="H16"/>
    </sheetView>
  </sheetViews>
  <sheetFormatPr defaultRowHeight="12.75"/>
  <cols>
    <col min="1" max="1" width="2.5703125" customWidth="1"/>
    <col min="2" max="2" width="47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7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4.45" customHeight="1"/>
    <row r="5" spans="1:10" ht="29.1" customHeight="1">
      <c r="A5" s="1" t="s">
        <v>95</v>
      </c>
      <c r="B5" s="86" t="s">
        <v>96</v>
      </c>
      <c r="C5" s="86"/>
      <c r="D5" s="86"/>
      <c r="E5" s="86"/>
      <c r="F5" s="86"/>
      <c r="G5" s="86"/>
      <c r="H5" s="86"/>
      <c r="I5" s="86"/>
      <c r="J5" s="86"/>
    </row>
    <row r="6" spans="1:10" ht="14.45" customHeight="1"/>
    <row r="7" spans="1:10" ht="14.45" customHeight="1">
      <c r="A7" s="83" t="s">
        <v>97</v>
      </c>
      <c r="B7" s="83"/>
      <c r="D7" s="2" t="s">
        <v>98</v>
      </c>
      <c r="F7" s="2" t="s">
        <v>79</v>
      </c>
      <c r="H7" s="2" t="s">
        <v>99</v>
      </c>
      <c r="J7" s="2" t="s">
        <v>100</v>
      </c>
    </row>
    <row r="8" spans="1:10" ht="21.75" customHeight="1">
      <c r="A8" s="84" t="s">
        <v>101</v>
      </c>
      <c r="B8" s="84"/>
      <c r="D8" s="48" t="s">
        <v>102</v>
      </c>
      <c r="E8" s="20"/>
      <c r="F8" s="49">
        <v>6745333200</v>
      </c>
      <c r="G8" s="20"/>
      <c r="H8" s="50">
        <v>-3.59</v>
      </c>
      <c r="I8" s="20"/>
      <c r="J8" s="50">
        <v>0.03</v>
      </c>
    </row>
    <row r="9" spans="1:10" ht="21.75" customHeight="1">
      <c r="A9" s="82" t="s">
        <v>103</v>
      </c>
      <c r="B9" s="82"/>
      <c r="D9" s="51" t="s">
        <v>104</v>
      </c>
      <c r="E9" s="20"/>
      <c r="F9" s="25">
        <v>7272320883</v>
      </c>
      <c r="G9" s="20"/>
      <c r="H9" s="52">
        <v>-3.87</v>
      </c>
      <c r="I9" s="20"/>
      <c r="J9" s="52">
        <v>0.03</v>
      </c>
    </row>
    <row r="10" spans="1:10" ht="21.75" customHeight="1">
      <c r="A10" s="82" t="s">
        <v>105</v>
      </c>
      <c r="B10" s="82"/>
      <c r="D10" s="51" t="s">
        <v>106</v>
      </c>
      <c r="E10" s="20"/>
      <c r="F10" s="25">
        <v>-550044561500</v>
      </c>
      <c r="G10" s="20"/>
      <c r="H10" s="52">
        <v>292.49</v>
      </c>
      <c r="I10" s="20"/>
      <c r="J10" s="52">
        <v>-2.46</v>
      </c>
    </row>
    <row r="11" spans="1:10" ht="21.75" customHeight="1">
      <c r="A11" s="82" t="s">
        <v>107</v>
      </c>
      <c r="B11" s="82"/>
      <c r="D11" s="51" t="s">
        <v>108</v>
      </c>
      <c r="E11" s="20"/>
      <c r="F11" s="25">
        <v>365864848040</v>
      </c>
      <c r="G11" s="20"/>
      <c r="H11" s="52">
        <v>-194.55</v>
      </c>
      <c r="I11" s="20"/>
      <c r="J11" s="52">
        <v>1.64</v>
      </c>
    </row>
    <row r="12" spans="1:10" ht="21.75" customHeight="1">
      <c r="A12" s="78" t="s">
        <v>109</v>
      </c>
      <c r="B12" s="78"/>
      <c r="D12" s="53" t="s">
        <v>110</v>
      </c>
      <c r="E12" s="20"/>
      <c r="F12" s="54">
        <v>471515139</v>
      </c>
      <c r="G12" s="20"/>
      <c r="H12" s="55">
        <v>-0.25</v>
      </c>
      <c r="I12" s="20"/>
      <c r="J12" s="55">
        <v>0</v>
      </c>
    </row>
    <row r="13" spans="1:10" ht="21.75" customHeight="1" thickBot="1">
      <c r="A13" s="81" t="s">
        <v>25</v>
      </c>
      <c r="B13" s="81"/>
      <c r="D13" s="40"/>
      <c r="E13" s="20"/>
      <c r="F13" s="41">
        <f>SUM(F8:F12)</f>
        <v>-169690544238</v>
      </c>
      <c r="G13" s="20"/>
      <c r="H13" s="28">
        <f>SUM(H8:H12)</f>
        <v>90.230000000000018</v>
      </c>
      <c r="I13" s="20"/>
      <c r="J13" s="56">
        <f>SUM(J8:J12)</f>
        <v>-0.76</v>
      </c>
    </row>
    <row r="14" spans="1:10" ht="13.5" thickTop="1"/>
    <row r="15" spans="1:10" ht="18.75">
      <c r="F15" s="25"/>
      <c r="G15" s="20"/>
      <c r="H15" s="23"/>
      <c r="I15" s="20"/>
      <c r="J15" s="5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9"/>
  <sheetViews>
    <sheetView rightToLeft="1" workbookViewId="0">
      <selection activeCell="Z19" sqref="Z19"/>
    </sheetView>
  </sheetViews>
  <sheetFormatPr defaultRowHeight="12.75"/>
  <cols>
    <col min="1" max="1" width="5.140625" customWidth="1"/>
    <col min="2" max="2" width="21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42578125" hidden="1" customWidth="1"/>
    <col min="18" max="18" width="1.140625" customWidth="1"/>
    <col min="19" max="19" width="13.85546875" bestFit="1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  <col min="28" max="28" width="17.5703125" bestFit="1" customWidth="1"/>
  </cols>
  <sheetData>
    <row r="1" spans="1:2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8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AB2" s="26"/>
    </row>
    <row r="3" spans="1:2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8" ht="14.45" customHeight="1"/>
    <row r="5" spans="1:28" ht="27" customHeight="1">
      <c r="A5" s="1" t="s">
        <v>111</v>
      </c>
      <c r="B5" s="86" t="s">
        <v>112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8" ht="25.5" customHeight="1">
      <c r="D6" s="83" t="s">
        <v>113</v>
      </c>
      <c r="E6" s="83"/>
      <c r="F6" s="83"/>
      <c r="G6" s="83"/>
      <c r="H6" s="83"/>
      <c r="I6" s="83"/>
      <c r="J6" s="83"/>
      <c r="K6" s="83"/>
      <c r="L6" s="83"/>
      <c r="N6" s="83" t="s">
        <v>114</v>
      </c>
      <c r="O6" s="83"/>
      <c r="P6" s="83"/>
      <c r="Q6" s="83"/>
      <c r="R6" s="83"/>
      <c r="S6" s="83"/>
      <c r="T6" s="83"/>
      <c r="U6" s="83"/>
      <c r="V6" s="83"/>
      <c r="W6" s="83"/>
    </row>
    <row r="7" spans="1:28" ht="19.5" customHeight="1">
      <c r="D7" s="3"/>
      <c r="E7" s="3"/>
      <c r="F7" s="3"/>
      <c r="G7" s="3"/>
      <c r="H7" s="3"/>
      <c r="I7" s="3"/>
      <c r="J7" s="85" t="s">
        <v>25</v>
      </c>
      <c r="K7" s="85"/>
      <c r="L7" s="85"/>
      <c r="N7" s="3"/>
      <c r="O7" s="3"/>
      <c r="P7" s="3"/>
      <c r="Q7" s="3"/>
      <c r="R7" s="3"/>
      <c r="S7" s="3"/>
      <c r="T7" s="3"/>
      <c r="U7" s="85" t="s">
        <v>25</v>
      </c>
      <c r="V7" s="85"/>
      <c r="W7" s="85"/>
    </row>
    <row r="8" spans="1:28" ht="18.75" customHeight="1">
      <c r="A8" s="83" t="s">
        <v>115</v>
      </c>
      <c r="B8" s="83"/>
      <c r="D8" s="2" t="s">
        <v>116</v>
      </c>
      <c r="F8" s="2" t="s">
        <v>117</v>
      </c>
      <c r="H8" s="2" t="s">
        <v>118</v>
      </c>
      <c r="J8" s="4" t="s">
        <v>79</v>
      </c>
      <c r="K8" s="3"/>
      <c r="L8" s="4" t="s">
        <v>99</v>
      </c>
      <c r="N8" s="2" t="s">
        <v>116</v>
      </c>
      <c r="P8" s="83" t="s">
        <v>117</v>
      </c>
      <c r="Q8" s="83"/>
      <c r="S8" s="2" t="s">
        <v>118</v>
      </c>
      <c r="U8" s="4" t="s">
        <v>79</v>
      </c>
      <c r="V8" s="3"/>
      <c r="W8" s="4" t="s">
        <v>99</v>
      </c>
    </row>
    <row r="9" spans="1:28" ht="21.75" customHeight="1">
      <c r="A9" s="84" t="s">
        <v>20</v>
      </c>
      <c r="B9" s="84"/>
      <c r="D9" s="38">
        <v>0</v>
      </c>
      <c r="E9" s="20"/>
      <c r="F9" s="38">
        <v>0</v>
      </c>
      <c r="G9" s="20"/>
      <c r="H9" s="22">
        <v>254819350</v>
      </c>
      <c r="I9" s="20"/>
      <c r="J9" s="38">
        <v>254819350</v>
      </c>
      <c r="K9" s="20"/>
      <c r="L9" s="50">
        <v>-0.14000000000000001</v>
      </c>
      <c r="M9" s="20"/>
      <c r="N9" s="38">
        <v>0</v>
      </c>
      <c r="O9" s="20"/>
      <c r="P9" s="91">
        <v>0</v>
      </c>
      <c r="Q9" s="91"/>
      <c r="R9" s="20"/>
      <c r="S9" s="22">
        <v>254819350</v>
      </c>
      <c r="T9" s="20"/>
      <c r="U9" s="38">
        <v>254819350</v>
      </c>
      <c r="V9" s="20"/>
      <c r="W9" s="34">
        <v>0.06</v>
      </c>
    </row>
    <row r="10" spans="1:28" ht="21.75" customHeight="1">
      <c r="A10" s="82" t="s">
        <v>119</v>
      </c>
      <c r="B10" s="82"/>
      <c r="D10" s="22">
        <v>0</v>
      </c>
      <c r="E10" s="20"/>
      <c r="F10" s="22">
        <v>0</v>
      </c>
      <c r="G10" s="20"/>
      <c r="H10" s="22">
        <v>0</v>
      </c>
      <c r="I10" s="20"/>
      <c r="J10" s="22">
        <v>0</v>
      </c>
      <c r="K10" s="20"/>
      <c r="L10" s="52">
        <v>0</v>
      </c>
      <c r="M10" s="20"/>
      <c r="N10" s="22">
        <v>0</v>
      </c>
      <c r="O10" s="20"/>
      <c r="P10" s="79">
        <v>0</v>
      </c>
      <c r="Q10" s="79"/>
      <c r="R10" s="20"/>
      <c r="S10" s="22">
        <v>340853</v>
      </c>
      <c r="T10" s="20"/>
      <c r="U10" s="22">
        <v>340853</v>
      </c>
      <c r="V10" s="20"/>
      <c r="W10" s="35">
        <v>0</v>
      </c>
    </row>
    <row r="11" spans="1:28" ht="21.75" customHeight="1">
      <c r="A11" s="82" t="s">
        <v>120</v>
      </c>
      <c r="B11" s="82"/>
      <c r="D11" s="22">
        <v>0</v>
      </c>
      <c r="E11" s="20"/>
      <c r="F11" s="22">
        <v>0</v>
      </c>
      <c r="G11" s="20"/>
      <c r="H11" s="22">
        <v>0</v>
      </c>
      <c r="I11" s="20"/>
      <c r="J11" s="22">
        <v>0</v>
      </c>
      <c r="K11" s="20"/>
      <c r="L11" s="52">
        <v>0</v>
      </c>
      <c r="M11" s="20"/>
      <c r="N11" s="22">
        <v>0</v>
      </c>
      <c r="O11" s="20"/>
      <c r="P11" s="79">
        <v>0</v>
      </c>
      <c r="Q11" s="79"/>
      <c r="R11" s="20"/>
      <c r="S11" s="22">
        <v>259762637</v>
      </c>
      <c r="T11" s="20"/>
      <c r="U11" s="22">
        <v>259762637</v>
      </c>
      <c r="V11" s="20"/>
      <c r="W11" s="35">
        <v>0.06</v>
      </c>
    </row>
    <row r="12" spans="1:28" ht="21.75" customHeight="1">
      <c r="A12" s="82" t="s">
        <v>21</v>
      </c>
      <c r="B12" s="82"/>
      <c r="D12" s="22">
        <v>0</v>
      </c>
      <c r="E12" s="20"/>
      <c r="F12" s="22">
        <v>643510799</v>
      </c>
      <c r="G12" s="20"/>
      <c r="H12" s="22">
        <v>0</v>
      </c>
      <c r="I12" s="20"/>
      <c r="J12" s="22">
        <v>643510799</v>
      </c>
      <c r="K12" s="20"/>
      <c r="L12" s="52">
        <v>-0.34</v>
      </c>
      <c r="M12" s="20"/>
      <c r="N12" s="22">
        <v>0</v>
      </c>
      <c r="O12" s="20"/>
      <c r="P12" s="79">
        <v>1114587181</v>
      </c>
      <c r="Q12" s="79"/>
      <c r="R12" s="20"/>
      <c r="S12" s="22">
        <v>716467564</v>
      </c>
      <c r="T12" s="20"/>
      <c r="U12" s="22">
        <v>1831054745</v>
      </c>
      <c r="V12" s="20"/>
      <c r="W12" s="35">
        <v>0.46</v>
      </c>
    </row>
    <row r="13" spans="1:28" ht="21.75" customHeight="1">
      <c r="A13" s="82" t="s">
        <v>22</v>
      </c>
      <c r="B13" s="82"/>
      <c r="D13" s="22">
        <v>0</v>
      </c>
      <c r="E13" s="20"/>
      <c r="F13" s="22">
        <v>1461620</v>
      </c>
      <c r="G13" s="20"/>
      <c r="H13" s="22">
        <v>0</v>
      </c>
      <c r="I13" s="20"/>
      <c r="J13" s="22">
        <v>1461620</v>
      </c>
      <c r="K13" s="20"/>
      <c r="L13" s="52">
        <v>0</v>
      </c>
      <c r="M13" s="20"/>
      <c r="N13" s="22">
        <v>0</v>
      </c>
      <c r="O13" s="20"/>
      <c r="P13" s="79">
        <v>1461620</v>
      </c>
      <c r="Q13" s="79"/>
      <c r="R13" s="20"/>
      <c r="S13" s="22">
        <v>0</v>
      </c>
      <c r="T13" s="20"/>
      <c r="U13" s="22">
        <v>1461620</v>
      </c>
      <c r="V13" s="20"/>
      <c r="W13" s="35">
        <v>0</v>
      </c>
    </row>
    <row r="14" spans="1:28" ht="21.75" customHeight="1">
      <c r="A14" s="82" t="s">
        <v>19</v>
      </c>
      <c r="B14" s="82"/>
      <c r="D14" s="22">
        <v>0</v>
      </c>
      <c r="E14" s="20"/>
      <c r="F14" s="22">
        <v>790253</v>
      </c>
      <c r="G14" s="20"/>
      <c r="H14" s="22">
        <v>0</v>
      </c>
      <c r="I14" s="20"/>
      <c r="J14" s="22">
        <v>790253</v>
      </c>
      <c r="K14" s="20"/>
      <c r="L14" s="52">
        <v>0</v>
      </c>
      <c r="M14" s="20"/>
      <c r="N14" s="22">
        <v>0</v>
      </c>
      <c r="O14" s="20"/>
      <c r="P14" s="79">
        <v>776774</v>
      </c>
      <c r="Q14" s="79"/>
      <c r="R14" s="20"/>
      <c r="S14" s="22">
        <v>0</v>
      </c>
      <c r="T14" s="20"/>
      <c r="U14" s="22">
        <v>776774</v>
      </c>
      <c r="V14" s="20"/>
      <c r="W14" s="35">
        <v>0</v>
      </c>
    </row>
    <row r="15" spans="1:28" ht="21.75" customHeight="1">
      <c r="A15" s="82" t="s">
        <v>23</v>
      </c>
      <c r="B15" s="82"/>
      <c r="D15" s="22">
        <v>0</v>
      </c>
      <c r="E15" s="20"/>
      <c r="F15" s="22">
        <v>4063108782</v>
      </c>
      <c r="G15" s="20"/>
      <c r="H15" s="22">
        <v>0</v>
      </c>
      <c r="I15" s="20"/>
      <c r="J15" s="22">
        <v>4063108782</v>
      </c>
      <c r="K15" s="20"/>
      <c r="L15" s="52">
        <v>-2.16</v>
      </c>
      <c r="M15" s="20"/>
      <c r="N15" s="22">
        <v>0</v>
      </c>
      <c r="O15" s="20"/>
      <c r="P15" s="79">
        <v>4063108782</v>
      </c>
      <c r="Q15" s="79"/>
      <c r="R15" s="20"/>
      <c r="S15" s="22">
        <v>0</v>
      </c>
      <c r="T15" s="20"/>
      <c r="U15" s="22">
        <v>4063108782</v>
      </c>
      <c r="V15" s="20"/>
      <c r="W15" s="35">
        <v>1.02</v>
      </c>
    </row>
    <row r="16" spans="1:28" ht="21.75" customHeight="1">
      <c r="A16" s="78" t="s">
        <v>24</v>
      </c>
      <c r="B16" s="78"/>
      <c r="D16" s="39">
        <v>0</v>
      </c>
      <c r="E16" s="20"/>
      <c r="F16" s="22">
        <v>1781642396</v>
      </c>
      <c r="G16" s="20"/>
      <c r="H16" s="39">
        <v>0</v>
      </c>
      <c r="I16" s="20"/>
      <c r="J16" s="39">
        <v>1781642396</v>
      </c>
      <c r="K16" s="20"/>
      <c r="L16" s="55">
        <v>-0.95</v>
      </c>
      <c r="M16" s="20"/>
      <c r="N16" s="39">
        <v>0</v>
      </c>
      <c r="O16" s="20"/>
      <c r="P16" s="80">
        <v>1781642396</v>
      </c>
      <c r="Q16" s="80"/>
      <c r="R16" s="20"/>
      <c r="S16" s="39">
        <v>0</v>
      </c>
      <c r="T16" s="20"/>
      <c r="U16" s="22">
        <v>1781642396</v>
      </c>
      <c r="V16" s="20"/>
      <c r="W16" s="36">
        <v>0.45</v>
      </c>
    </row>
    <row r="17" spans="1:23" ht="21.75" customHeight="1" thickBot="1">
      <c r="A17" s="81" t="s">
        <v>25</v>
      </c>
      <c r="B17" s="81"/>
      <c r="D17" s="40">
        <v>0</v>
      </c>
      <c r="E17" s="20"/>
      <c r="F17" s="40">
        <f>SUM(F9:F16)</f>
        <v>6490513850</v>
      </c>
      <c r="G17" s="40">
        <f t="shared" ref="G17:H17" si="0">SUM(G9:G16)</f>
        <v>0</v>
      </c>
      <c r="H17" s="40">
        <f t="shared" si="0"/>
        <v>254819350</v>
      </c>
      <c r="I17" s="40">
        <f>SUM(I9:I16)</f>
        <v>0</v>
      </c>
      <c r="J17" s="40">
        <f t="shared" ref="J17" si="1">SUM(J9:J16)</f>
        <v>6745333200</v>
      </c>
      <c r="K17" s="20"/>
      <c r="L17" s="56">
        <v>-3.59</v>
      </c>
      <c r="M17" s="20"/>
      <c r="N17" s="40">
        <v>0</v>
      </c>
      <c r="O17" s="20"/>
      <c r="P17" s="90">
        <f>SUM(P9:Q16)</f>
        <v>6961576753</v>
      </c>
      <c r="Q17" s="90"/>
      <c r="R17" s="20"/>
      <c r="S17" s="69">
        <f>SUM(S9:S16)</f>
        <v>1231390404</v>
      </c>
      <c r="T17" s="20"/>
      <c r="U17" s="40">
        <f>SUM(U9:U16)</f>
        <v>8192967157</v>
      </c>
      <c r="V17" s="20"/>
      <c r="W17" s="37">
        <f>SUM(W9:W16)</f>
        <v>2.0500000000000003</v>
      </c>
    </row>
    <row r="18" spans="1:23" ht="13.5" thickTop="1"/>
    <row r="19" spans="1:23" ht="18.75">
      <c r="F19" s="22"/>
      <c r="G19" s="20"/>
      <c r="H19" s="22"/>
      <c r="I19" s="20"/>
      <c r="J19" s="22"/>
      <c r="K19" s="20"/>
      <c r="L19" s="52"/>
      <c r="M19" s="20"/>
      <c r="N19" s="22"/>
      <c r="O19" s="20"/>
      <c r="P19" s="79"/>
      <c r="Q19" s="79"/>
      <c r="R19" s="20"/>
      <c r="S19" s="22"/>
      <c r="T19" s="20"/>
      <c r="U19" s="22"/>
      <c r="V19" s="20"/>
      <c r="W19" s="35"/>
    </row>
  </sheetData>
  <mergeCells count="29">
    <mergeCell ref="P19:Q19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P17:Q1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0"/>
  <sheetViews>
    <sheetView rightToLeft="1" workbookViewId="0">
      <selection activeCell="W18" sqref="W18"/>
    </sheetView>
  </sheetViews>
  <sheetFormatPr defaultRowHeight="12.75"/>
  <cols>
    <col min="1" max="1" width="5.140625" customWidth="1"/>
    <col min="2" max="2" width="19.85546875" customWidth="1"/>
    <col min="3" max="3" width="1.28515625" customWidth="1"/>
    <col min="4" max="4" width="13.7109375" customWidth="1"/>
    <col min="5" max="5" width="1.28515625" customWidth="1"/>
    <col min="6" max="6" width="14.57031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85546875" bestFit="1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  <col min="27" max="27" width="14.7109375" customWidth="1"/>
    <col min="28" max="28" width="17.42578125" bestFit="1" customWidth="1"/>
  </cols>
  <sheetData>
    <row r="1" spans="1:2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8" ht="21.7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AB2" s="25"/>
    </row>
    <row r="3" spans="1:2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8" ht="14.45" customHeight="1"/>
    <row r="5" spans="1:28" ht="23.25" customHeight="1">
      <c r="A5" s="1" t="s">
        <v>121</v>
      </c>
      <c r="B5" s="86" t="s">
        <v>122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8" ht="21" customHeight="1">
      <c r="D6" s="83" t="s">
        <v>113</v>
      </c>
      <c r="E6" s="83"/>
      <c r="F6" s="83"/>
      <c r="G6" s="83"/>
      <c r="H6" s="83"/>
      <c r="I6" s="83"/>
      <c r="J6" s="83"/>
      <c r="K6" s="83"/>
      <c r="L6" s="83"/>
      <c r="N6" s="83" t="s">
        <v>114</v>
      </c>
      <c r="O6" s="83"/>
      <c r="P6" s="83"/>
      <c r="Q6" s="83"/>
      <c r="R6" s="83"/>
      <c r="S6" s="83"/>
      <c r="T6" s="83"/>
      <c r="U6" s="83"/>
      <c r="V6" s="83"/>
      <c r="W6" s="83"/>
    </row>
    <row r="7" spans="1:28" ht="14.45" customHeight="1">
      <c r="D7" s="3"/>
      <c r="E7" s="3"/>
      <c r="F7" s="3"/>
      <c r="G7" s="3"/>
      <c r="H7" s="3"/>
      <c r="I7" s="3"/>
      <c r="J7" s="85" t="s">
        <v>25</v>
      </c>
      <c r="K7" s="85"/>
      <c r="L7" s="85"/>
      <c r="N7" s="3"/>
      <c r="O7" s="3"/>
      <c r="P7" s="3"/>
      <c r="Q7" s="3"/>
      <c r="R7" s="3"/>
      <c r="S7" s="3"/>
      <c r="T7" s="3"/>
      <c r="U7" s="85" t="s">
        <v>25</v>
      </c>
      <c r="V7" s="85"/>
      <c r="W7" s="85"/>
    </row>
    <row r="8" spans="1:28" ht="21.75" customHeight="1">
      <c r="A8" s="83" t="s">
        <v>31</v>
      </c>
      <c r="B8" s="83"/>
      <c r="D8" s="2" t="s">
        <v>123</v>
      </c>
      <c r="F8" s="2" t="s">
        <v>117</v>
      </c>
      <c r="H8" s="2" t="s">
        <v>118</v>
      </c>
      <c r="J8" s="4" t="s">
        <v>79</v>
      </c>
      <c r="K8" s="3"/>
      <c r="L8" s="4" t="s">
        <v>99</v>
      </c>
      <c r="N8" s="2" t="s">
        <v>123</v>
      </c>
      <c r="P8" s="83" t="s">
        <v>117</v>
      </c>
      <c r="Q8" s="83"/>
      <c r="S8" s="2" t="s">
        <v>118</v>
      </c>
      <c r="U8" s="4" t="s">
        <v>79</v>
      </c>
      <c r="V8" s="3"/>
      <c r="W8" s="4" t="s">
        <v>99</v>
      </c>
    </row>
    <row r="9" spans="1:28" ht="21.75" customHeight="1">
      <c r="A9" s="88" t="s">
        <v>34</v>
      </c>
      <c r="B9" s="88"/>
      <c r="D9" s="17">
        <v>0</v>
      </c>
      <c r="F9" s="42">
        <v>7272320883</v>
      </c>
      <c r="G9" s="20"/>
      <c r="H9" s="42">
        <v>0</v>
      </c>
      <c r="I9" s="20"/>
      <c r="J9" s="42">
        <v>7272320883</v>
      </c>
      <c r="K9" s="20"/>
      <c r="L9" s="57">
        <v>-3.87</v>
      </c>
      <c r="M9" s="20"/>
      <c r="N9" s="42">
        <v>0</v>
      </c>
      <c r="O9" s="20"/>
      <c r="P9" s="91">
        <v>7272320883</v>
      </c>
      <c r="Q9" s="92"/>
      <c r="R9" s="20"/>
      <c r="S9" s="42">
        <v>0</v>
      </c>
      <c r="T9" s="20"/>
      <c r="U9" s="42">
        <v>7272320883</v>
      </c>
      <c r="V9" s="20"/>
      <c r="W9" s="43">
        <v>1.82</v>
      </c>
    </row>
    <row r="10" spans="1:28" ht="21.75" customHeight="1">
      <c r="A10" s="81" t="s">
        <v>25</v>
      </c>
      <c r="B10" s="81"/>
      <c r="D10" s="15">
        <v>0</v>
      </c>
      <c r="F10" s="69">
        <v>7272320883</v>
      </c>
      <c r="G10" s="20"/>
      <c r="H10" s="40">
        <v>0</v>
      </c>
      <c r="I10" s="20"/>
      <c r="J10" s="69">
        <v>7272320883</v>
      </c>
      <c r="K10" s="20"/>
      <c r="L10" s="56">
        <v>-3.87</v>
      </c>
      <c r="M10" s="20"/>
      <c r="N10" s="40">
        <v>0</v>
      </c>
      <c r="O10" s="20"/>
      <c r="P10" s="20"/>
      <c r="Q10" s="69">
        <v>7272320883</v>
      </c>
      <c r="R10" s="20"/>
      <c r="S10" s="40">
        <v>0</v>
      </c>
      <c r="T10" s="20"/>
      <c r="U10" s="69">
        <v>7272320883</v>
      </c>
      <c r="V10" s="20"/>
      <c r="W10" s="28">
        <v>1.82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babaei</dc:creator>
  <dc:description/>
  <cp:lastModifiedBy>babaei</cp:lastModifiedBy>
  <dcterms:created xsi:type="dcterms:W3CDTF">2025-12-22T10:47:44Z</dcterms:created>
  <dcterms:modified xsi:type="dcterms:W3CDTF">2025-12-29T10:20:45Z</dcterms:modified>
</cp:coreProperties>
</file>